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lcgov-my.sharepoint.com/personal/mannl_northlan_gov_uk/Documents/Population/SAPEs/"/>
    </mc:Choice>
  </mc:AlternateContent>
  <xr:revisionPtr revIDLastSave="0" documentId="8_{3651AE02-D36A-41E7-B39D-1837AD7C22BD}" xr6:coauthVersionLast="46" xr6:coauthVersionMax="46" xr10:uidLastSave="{00000000-0000-0000-0000-000000000000}"/>
  <bookViews>
    <workbookView xWindow="-110" yWindow="-110" windowWidth="19420" windowHeight="10420" activeTab="2" xr2:uid="{51A556BC-FF36-4A98-9F07-9377A6FA5842}"/>
  </bookViews>
  <sheets>
    <sheet name="Wards" sheetId="1" r:id="rId1"/>
    <sheet name="Wards totals" sheetId="4" r:id="rId2"/>
    <sheet name="Community Boards" sheetId="2" r:id="rId3"/>
    <sheet name="Wards abbreviated" sheetId="3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4" l="1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172" i="3"/>
  <c r="D171" i="3"/>
  <c r="D170" i="3"/>
  <c r="D169" i="3"/>
  <c r="D164" i="3"/>
  <c r="D163" i="3"/>
  <c r="G163" i="3" s="1"/>
  <c r="D162" i="3"/>
  <c r="D161" i="3"/>
  <c r="D156" i="3"/>
  <c r="D155" i="3"/>
  <c r="D154" i="3"/>
  <c r="D153" i="3"/>
  <c r="D148" i="3"/>
  <c r="G148" i="3" s="1"/>
  <c r="D147" i="3"/>
  <c r="G147" i="3" s="1"/>
  <c r="D146" i="3"/>
  <c r="D145" i="3"/>
  <c r="D140" i="3"/>
  <c r="D139" i="3"/>
  <c r="D138" i="3"/>
  <c r="D137" i="3"/>
  <c r="D132" i="3"/>
  <c r="G132" i="3" s="1"/>
  <c r="D131" i="3"/>
  <c r="G131" i="3" s="1"/>
  <c r="D130" i="3"/>
  <c r="D129" i="3"/>
  <c r="D124" i="3"/>
  <c r="D123" i="3"/>
  <c r="D122" i="3"/>
  <c r="D121" i="3"/>
  <c r="D116" i="3"/>
  <c r="G116" i="3" s="1"/>
  <c r="D115" i="3"/>
  <c r="G115" i="3" s="1"/>
  <c r="D114" i="3"/>
  <c r="D113" i="3"/>
  <c r="D108" i="3"/>
  <c r="D107" i="3"/>
  <c r="D106" i="3"/>
  <c r="D105" i="3"/>
  <c r="D100" i="3"/>
  <c r="G100" i="3" s="1"/>
  <c r="D99" i="3"/>
  <c r="G99" i="3" s="1"/>
  <c r="D98" i="3"/>
  <c r="D97" i="3"/>
  <c r="D92" i="3"/>
  <c r="D91" i="3"/>
  <c r="D90" i="3"/>
  <c r="D89" i="3"/>
  <c r="D84" i="3"/>
  <c r="G82" i="3" s="1"/>
  <c r="D83" i="3"/>
  <c r="G83" i="3" s="1"/>
  <c r="D82" i="3"/>
  <c r="D81" i="3"/>
  <c r="D76" i="3"/>
  <c r="D75" i="3"/>
  <c r="D74" i="3"/>
  <c r="D73" i="3"/>
  <c r="D68" i="3"/>
  <c r="G65" i="3" s="1"/>
  <c r="D67" i="3"/>
  <c r="G67" i="3" s="1"/>
  <c r="D66" i="3"/>
  <c r="D65" i="3"/>
  <c r="D52" i="3"/>
  <c r="D51" i="3"/>
  <c r="D50" i="3"/>
  <c r="D49" i="3"/>
  <c r="D44" i="3"/>
  <c r="D43" i="3"/>
  <c r="D42" i="3"/>
  <c r="D41" i="3"/>
  <c r="D36" i="3"/>
  <c r="D35" i="3"/>
  <c r="D34" i="3"/>
  <c r="D33" i="3"/>
  <c r="D28" i="3"/>
  <c r="G28" i="3" s="1"/>
  <c r="D27" i="3"/>
  <c r="G27" i="3" s="1"/>
  <c r="D26" i="3"/>
  <c r="D25" i="3"/>
  <c r="D19" i="3"/>
  <c r="D18" i="3"/>
  <c r="D17" i="3"/>
  <c r="D16" i="3"/>
  <c r="D11" i="3"/>
  <c r="G11" i="3" s="1"/>
  <c r="D10" i="3"/>
  <c r="G10" i="3" s="1"/>
  <c r="D9" i="3"/>
  <c r="D8" i="3"/>
  <c r="C172" i="3"/>
  <c r="C171" i="3"/>
  <c r="C170" i="3"/>
  <c r="C169" i="3"/>
  <c r="C164" i="3"/>
  <c r="C163" i="3"/>
  <c r="C162" i="3"/>
  <c r="C161" i="3"/>
  <c r="C156" i="3"/>
  <c r="C155" i="3"/>
  <c r="C154" i="3"/>
  <c r="C153" i="3"/>
  <c r="C148" i="3"/>
  <c r="C147" i="3"/>
  <c r="C146" i="3"/>
  <c r="C145" i="3"/>
  <c r="C140" i="3"/>
  <c r="C139" i="3"/>
  <c r="C138" i="3"/>
  <c r="C137" i="3"/>
  <c r="C132" i="3"/>
  <c r="C131" i="3"/>
  <c r="C130" i="3"/>
  <c r="C129" i="3"/>
  <c r="C124" i="3"/>
  <c r="C123" i="3"/>
  <c r="C122" i="3"/>
  <c r="C121" i="3"/>
  <c r="C116" i="3"/>
  <c r="C115" i="3"/>
  <c r="C114" i="3"/>
  <c r="C113" i="3"/>
  <c r="C108" i="3"/>
  <c r="C107" i="3"/>
  <c r="C106" i="3"/>
  <c r="C105" i="3"/>
  <c r="C100" i="3"/>
  <c r="C99" i="3"/>
  <c r="C98" i="3"/>
  <c r="C97" i="3"/>
  <c r="C92" i="3"/>
  <c r="C91" i="3"/>
  <c r="C90" i="3"/>
  <c r="C89" i="3"/>
  <c r="C84" i="3"/>
  <c r="C83" i="3"/>
  <c r="C82" i="3"/>
  <c r="C81" i="3"/>
  <c r="C76" i="3"/>
  <c r="C75" i="3"/>
  <c r="C74" i="3"/>
  <c r="C73" i="3"/>
  <c r="C68" i="3"/>
  <c r="C67" i="3"/>
  <c r="C66" i="3"/>
  <c r="C65" i="3"/>
  <c r="C52" i="3"/>
  <c r="C51" i="3"/>
  <c r="C50" i="3"/>
  <c r="C49" i="3"/>
  <c r="C44" i="3"/>
  <c r="C43" i="3"/>
  <c r="C42" i="3"/>
  <c r="C41" i="3"/>
  <c r="C36" i="3"/>
  <c r="C35" i="3"/>
  <c r="C34" i="3"/>
  <c r="C33" i="3"/>
  <c r="C28" i="3"/>
  <c r="C27" i="3"/>
  <c r="C26" i="3"/>
  <c r="C25" i="3"/>
  <c r="C19" i="3"/>
  <c r="C18" i="3"/>
  <c r="C17" i="3"/>
  <c r="C16" i="3"/>
  <c r="C11" i="3"/>
  <c r="C10" i="3"/>
  <c r="C9" i="3"/>
  <c r="C8" i="3"/>
  <c r="B172" i="3"/>
  <c r="B171" i="3"/>
  <c r="B170" i="3"/>
  <c r="B169" i="3"/>
  <c r="B164" i="3"/>
  <c r="B163" i="3"/>
  <c r="B162" i="3"/>
  <c r="B161" i="3"/>
  <c r="B156" i="3"/>
  <c r="B155" i="3"/>
  <c r="B154" i="3"/>
  <c r="B153" i="3"/>
  <c r="B148" i="3"/>
  <c r="B147" i="3"/>
  <c r="B146" i="3"/>
  <c r="B145" i="3"/>
  <c r="B140" i="3"/>
  <c r="B139" i="3"/>
  <c r="B138" i="3"/>
  <c r="B137" i="3"/>
  <c r="B132" i="3"/>
  <c r="B131" i="3"/>
  <c r="B130" i="3"/>
  <c r="B129" i="3"/>
  <c r="B124" i="3"/>
  <c r="B123" i="3"/>
  <c r="B122" i="3"/>
  <c r="B121" i="3"/>
  <c r="B116" i="3"/>
  <c r="B115" i="3"/>
  <c r="B114" i="3"/>
  <c r="B113" i="3"/>
  <c r="B108" i="3"/>
  <c r="B107" i="3"/>
  <c r="B106" i="3"/>
  <c r="B105" i="3"/>
  <c r="B100" i="3"/>
  <c r="B99" i="3"/>
  <c r="B98" i="3"/>
  <c r="B97" i="3"/>
  <c r="B92" i="3"/>
  <c r="B91" i="3"/>
  <c r="B90" i="3"/>
  <c r="B89" i="3"/>
  <c r="B84" i="3"/>
  <c r="B83" i="3"/>
  <c r="B82" i="3"/>
  <c r="B81" i="3"/>
  <c r="B76" i="3"/>
  <c r="B75" i="3"/>
  <c r="B74" i="3"/>
  <c r="B73" i="3"/>
  <c r="B68" i="3"/>
  <c r="B67" i="3"/>
  <c r="B66" i="3"/>
  <c r="B65" i="3"/>
  <c r="B52" i="3"/>
  <c r="B51" i="3"/>
  <c r="B50" i="3"/>
  <c r="B49" i="3"/>
  <c r="B44" i="3"/>
  <c r="B43" i="3"/>
  <c r="B42" i="3"/>
  <c r="B41" i="3"/>
  <c r="B36" i="3"/>
  <c r="B35" i="3"/>
  <c r="B34" i="3"/>
  <c r="B33" i="3"/>
  <c r="B28" i="3"/>
  <c r="B27" i="3"/>
  <c r="B26" i="3"/>
  <c r="B25" i="3"/>
  <c r="B19" i="3"/>
  <c r="B18" i="3"/>
  <c r="B17" i="3"/>
  <c r="B16" i="3"/>
  <c r="B11" i="3"/>
  <c r="B10" i="3"/>
  <c r="B9" i="3"/>
  <c r="B8" i="3"/>
  <c r="G172" i="3"/>
  <c r="G171" i="3"/>
  <c r="G170" i="3"/>
  <c r="G169" i="3"/>
  <c r="G164" i="3"/>
  <c r="G162" i="3"/>
  <c r="G161" i="3"/>
  <c r="G156" i="3"/>
  <c r="G155" i="3"/>
  <c r="G154" i="3"/>
  <c r="G153" i="3"/>
  <c r="G146" i="3"/>
  <c r="G145" i="3"/>
  <c r="G140" i="3"/>
  <c r="G139" i="3"/>
  <c r="G138" i="3"/>
  <c r="G137" i="3"/>
  <c r="G129" i="3"/>
  <c r="G124" i="3"/>
  <c r="G123" i="3"/>
  <c r="G122" i="3"/>
  <c r="G121" i="3"/>
  <c r="G108" i="3"/>
  <c r="G107" i="3"/>
  <c r="G106" i="3"/>
  <c r="G105" i="3"/>
  <c r="G92" i="3"/>
  <c r="G91" i="3"/>
  <c r="G90" i="3"/>
  <c r="G89" i="3"/>
  <c r="G84" i="3"/>
  <c r="G76" i="3"/>
  <c r="G75" i="3"/>
  <c r="G74" i="3"/>
  <c r="G73" i="3"/>
  <c r="G68" i="3"/>
  <c r="G66" i="3"/>
  <c r="G52" i="3"/>
  <c r="G50" i="3"/>
  <c r="G49" i="3"/>
  <c r="G44" i="3"/>
  <c r="G43" i="3"/>
  <c r="G42" i="3"/>
  <c r="G41" i="3"/>
  <c r="G36" i="3"/>
  <c r="G34" i="3"/>
  <c r="G33" i="3"/>
  <c r="G26" i="3"/>
  <c r="G25" i="3"/>
  <c r="G19" i="3"/>
  <c r="G17" i="3"/>
  <c r="G16" i="3"/>
  <c r="G9" i="3"/>
  <c r="G8" i="3"/>
  <c r="G113" i="3" l="1"/>
  <c r="G130" i="3"/>
  <c r="G97" i="3"/>
  <c r="G114" i="3"/>
  <c r="G81" i="3"/>
  <c r="G98" i="3"/>
  <c r="G18" i="3"/>
  <c r="G35" i="3"/>
  <c r="G51" i="3"/>
  <c r="B80" i="2"/>
  <c r="A2" i="2"/>
  <c r="A1" i="2"/>
  <c r="B87" i="1"/>
  <c r="C87" i="1"/>
  <c r="D87" i="1"/>
  <c r="B88" i="1"/>
  <c r="C88" i="1"/>
  <c r="D88" i="1"/>
  <c r="B89" i="1"/>
  <c r="D89" i="1" s="1"/>
  <c r="C89" i="1"/>
  <c r="B90" i="1"/>
  <c r="C90" i="1"/>
  <c r="D90" i="1" s="1"/>
  <c r="B91" i="1"/>
  <c r="C91" i="1"/>
  <c r="D91" i="1" s="1"/>
  <c r="B92" i="1"/>
  <c r="D92" i="1" s="1"/>
  <c r="C92" i="1"/>
  <c r="B93" i="1"/>
  <c r="D93" i="1" s="1"/>
  <c r="C93" i="1"/>
  <c r="B94" i="1"/>
  <c r="C94" i="1"/>
  <c r="B95" i="1"/>
  <c r="C95" i="1"/>
  <c r="B96" i="1"/>
  <c r="D96" i="1" s="1"/>
  <c r="C96" i="1"/>
  <c r="B97" i="1"/>
  <c r="C97" i="1"/>
  <c r="D97" i="1"/>
  <c r="B98" i="1"/>
  <c r="C98" i="1"/>
  <c r="D98" i="1"/>
  <c r="B99" i="1"/>
  <c r="C99" i="1"/>
  <c r="B100" i="1"/>
  <c r="C100" i="1"/>
  <c r="B101" i="1"/>
  <c r="C101" i="1"/>
  <c r="D101" i="1"/>
  <c r="B102" i="1"/>
  <c r="D102" i="1" s="1"/>
  <c r="C102" i="1"/>
  <c r="B103" i="1"/>
  <c r="D103" i="1" s="1"/>
  <c r="C103" i="1"/>
  <c r="B104" i="1"/>
  <c r="C104" i="1"/>
  <c r="D104" i="1"/>
  <c r="B105" i="1"/>
  <c r="D105" i="1" s="1"/>
  <c r="C105" i="1"/>
  <c r="D2" i="1"/>
  <c r="A1" i="1"/>
  <c r="D95" i="1" l="1"/>
  <c r="D94" i="1"/>
  <c r="D58" i="3" s="1"/>
  <c r="D100" i="1"/>
  <c r="D99" i="1"/>
  <c r="D59" i="3"/>
  <c r="C59" i="3"/>
  <c r="B59" i="3"/>
  <c r="C58" i="3"/>
  <c r="B58" i="3"/>
  <c r="D57" i="3"/>
  <c r="C57" i="3"/>
  <c r="B57" i="3"/>
  <c r="B85" i="1" l="1"/>
  <c r="B10" i="4" s="1"/>
  <c r="B25" i="4" s="1"/>
  <c r="B60" i="3" l="1"/>
  <c r="D85" i="1" l="1"/>
  <c r="D10" i="4" s="1"/>
  <c r="D25" i="4" s="1"/>
  <c r="D60" i="3" l="1"/>
  <c r="G60" i="3" l="1"/>
  <c r="G59" i="3"/>
  <c r="G58" i="3"/>
  <c r="G57" i="3"/>
  <c r="C85" i="1" l="1"/>
  <c r="C10" i="4" s="1"/>
  <c r="C25" i="4" s="1"/>
  <c r="C60" i="3" l="1"/>
</calcChain>
</file>

<file path=xl/sharedStrings.xml><?xml version="1.0" encoding="utf-8"?>
<sst xmlns="http://schemas.openxmlformats.org/spreadsheetml/2006/main" count="1046" uniqueCount="80">
  <si>
    <t>National Records of Scotland</t>
  </si>
  <si>
    <t>Abbreviated</t>
  </si>
  <si>
    <t>Ward 1 Kilsyth</t>
  </si>
  <si>
    <t>Ward 2 Cumbernauld North</t>
  </si>
  <si>
    <t>Males</t>
  </si>
  <si>
    <t>Females</t>
  </si>
  <si>
    <t>Persons</t>
  </si>
  <si>
    <t>Total population</t>
  </si>
  <si>
    <t>Ward 3 Cumbernauld South</t>
  </si>
  <si>
    <t>0 - 4</t>
  </si>
  <si>
    <t>Ward 4 Cumbernauld East</t>
  </si>
  <si>
    <t>5 - 9</t>
  </si>
  <si>
    <t>Ward 5 Stepps, Chryston and Muirhead</t>
  </si>
  <si>
    <t>10 - 15</t>
  </si>
  <si>
    <t>Ward 6 Gartcosh, Glenboig and Moodiesburn</t>
  </si>
  <si>
    <t>16 - 19</t>
  </si>
  <si>
    <t>Ward 7 Coatbridge North</t>
  </si>
  <si>
    <t>20 - 24</t>
  </si>
  <si>
    <t>Ward 8 Airdrie North</t>
  </si>
  <si>
    <t>25 - 29</t>
  </si>
  <si>
    <t>Ward 9 Airdrie Central</t>
  </si>
  <si>
    <t>30 - 34</t>
  </si>
  <si>
    <t>Ward 10 Coatbridge West</t>
  </si>
  <si>
    <t>35 - 39</t>
  </si>
  <si>
    <t>Ward 11 Coatbridge South</t>
  </si>
  <si>
    <t>40 - 44</t>
  </si>
  <si>
    <t>Ward 12 Airdrie South</t>
  </si>
  <si>
    <t>45 - 49</t>
  </si>
  <si>
    <t>Ward 13 Fortissat</t>
  </si>
  <si>
    <t>50 - 54</t>
  </si>
  <si>
    <t>Ward 14 Thorniewood</t>
  </si>
  <si>
    <t>55 - 59</t>
  </si>
  <si>
    <t>Ward 15 Bellshill</t>
  </si>
  <si>
    <t>60 - 64</t>
  </si>
  <si>
    <t>Ward 16 Mossend and Holytown</t>
  </si>
  <si>
    <t>65 - 69</t>
  </si>
  <si>
    <t>Ward 17 Motherwell West</t>
  </si>
  <si>
    <t>70 - 74</t>
  </si>
  <si>
    <t>Ward 18 Motherwell North</t>
  </si>
  <si>
    <t>75 - 79</t>
  </si>
  <si>
    <t>Ward 19 Motherwell South East and Ravenscraig</t>
  </si>
  <si>
    <t>80 - 84</t>
  </si>
  <si>
    <t>Ward 20 Murdostoun</t>
  </si>
  <si>
    <t>85 - 89</t>
  </si>
  <si>
    <t>Ward 21 Wishaw</t>
  </si>
  <si>
    <t>90+</t>
  </si>
  <si>
    <t>North Lanarkshire</t>
  </si>
  <si>
    <t>© Crown Copyright</t>
  </si>
  <si>
    <t>Airdrie Community Board</t>
  </si>
  <si>
    <t>Bellshill Community Board</t>
  </si>
  <si>
    <t>Coatbridge Community Board</t>
  </si>
  <si>
    <t>0-4</t>
  </si>
  <si>
    <t>5-9</t>
  </si>
  <si>
    <t>10-15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</si>
  <si>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</si>
  <si>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</si>
  <si>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</si>
  <si>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</si>
  <si>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</si>
  <si>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</si>
  <si>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</si>
  <si>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</si>
  <si>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</si>
  <si>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</si>
  <si>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</si>
  <si>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</si>
  <si>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</si>
  <si>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</si>
  <si>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</si>
  <si>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Cumbernauld Community Board</t>
  </si>
  <si>
    <t>Kilsyth Community Board</t>
  </si>
  <si>
    <t>Motherwell Community Board</t>
  </si>
  <si>
    <t>Northern Corridor Community Board</t>
  </si>
  <si>
    <t>Shotts Community Board</t>
  </si>
  <si>
    <t>Wishaw Community Board</t>
  </si>
  <si>
    <t>check</t>
  </si>
  <si>
    <t>Estimated population by sex, single year of age and 2011 Data Zone area: 30 June 2020</t>
  </si>
  <si>
    <t>Under 16</t>
  </si>
  <si>
    <t>16-64</t>
  </si>
  <si>
    <t>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</si>
</sst>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name val="Helv"/>
    </font>
    <font>
      <b/>
      <sz val="10"/>
      <color theme="1"/>
      <name val="Arial"/>
      <family val="2"/>
    </font>
    <font>
      <sz val="12"/>
      <color theme="1"/>
      <name val="Helv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28">
    <xf numFmtId="0" fontId="0" fillId="0" borderId="0" xfId="0"/>
    <xf numFmtId="0" fontId="3" fillId="0" borderId="0" xfId="0" applyFont="1"/>
    <xf numFmtId="0" fontId="5" fillId="0" borderId="0" xfId="3" applyFont="1"/>
    <xf numFmtId="0" fontId="6" fillId="0" borderId="0" xfId="3" applyFont="1"/>
    <xf numFmtId="0" fontId="7" fillId="0" borderId="0" xfId="3" applyFont="1" applyProtection="1">
      <protection locked="0"/>
    </xf>
    <xf numFmtId="0" fontId="5" fillId="0" borderId="0" xfId="3" applyFont="1" applyAlignment="1">
      <alignment horizontal="left"/>
    </xf>
    <xf numFmtId="0" fontId="5" fillId="0" borderId="0" xfId="0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0" borderId="4" xfId="0" applyFont="1" applyBorder="1" applyAlignment="1">
      <alignment horizontal="left"/>
    </xf>
    <xf numFmtId="164" fontId="3" fillId="0" borderId="0" xfId="0" applyNumberFormat="1" applyFont="1"/>
    <xf numFmtId="164" fontId="3" fillId="0" borderId="5" xfId="0" applyNumberFormat="1" applyFont="1" applyBorder="1"/>
    <xf numFmtId="0" fontId="5" fillId="0" borderId="4" xfId="0" applyFont="1" applyBorder="1"/>
    <xf numFmtId="164" fontId="3" fillId="0" borderId="0" xfId="1" applyNumberFormat="1" applyFont="1" applyBorder="1"/>
    <xf numFmtId="164" fontId="3" fillId="0" borderId="6" xfId="1" applyNumberFormat="1" applyFont="1" applyBorder="1"/>
    <xf numFmtId="164" fontId="3" fillId="0" borderId="4" xfId="0" applyNumberFormat="1" applyFont="1" applyBorder="1"/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3" fillId="0" borderId="4" xfId="0" applyFont="1" applyBorder="1"/>
    <xf numFmtId="1" fontId="3" fillId="0" borderId="0" xfId="0" applyNumberFormat="1" applyFont="1"/>
    <xf numFmtId="0" fontId="3" fillId="0" borderId="6" xfId="0" applyFont="1" applyBorder="1"/>
    <xf numFmtId="0" fontId="8" fillId="0" borderId="6" xfId="0" applyFont="1" applyBorder="1"/>
    <xf numFmtId="16" fontId="3" fillId="0" borderId="4" xfId="0" quotePrefix="1" applyNumberFormat="1" applyFont="1" applyBorder="1"/>
    <xf numFmtId="0" fontId="8" fillId="0" borderId="0" xfId="0" applyFont="1"/>
    <xf numFmtId="17" fontId="9" fillId="0" borderId="4" xfId="0" quotePrefix="1" applyNumberFormat="1" applyFont="1" applyBorder="1"/>
    <xf numFmtId="0" fontId="10" fillId="0" borderId="0" xfId="0" applyFont="1"/>
    <xf numFmtId="17" fontId="3" fillId="0" borderId="4" xfId="0" quotePrefix="1" applyNumberFormat="1" applyFont="1" applyBorder="1"/>
    <xf numFmtId="0" fontId="3" fillId="0" borderId="7" xfId="0" applyFont="1" applyBorder="1" applyAlignment="1">
      <alignment horizontal="left"/>
    </xf>
    <xf numFmtId="164" fontId="3" fillId="0" borderId="8" xfId="0" applyNumberFormat="1" applyFont="1" applyBorder="1"/>
    <xf numFmtId="164" fontId="3" fillId="0" borderId="7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64" fontId="3" fillId="2" borderId="2" xfId="0" applyNumberFormat="1" applyFont="1" applyFill="1" applyBorder="1"/>
    <xf numFmtId="164" fontId="3" fillId="2" borderId="1" xfId="0" applyNumberFormat="1" applyFont="1" applyFill="1" applyBorder="1"/>
    <xf numFmtId="164" fontId="3" fillId="2" borderId="3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164" fontId="3" fillId="0" borderId="0" xfId="1" applyNumberFormat="1" applyFont="1"/>
    <xf numFmtId="164" fontId="5" fillId="0" borderId="4" xfId="1" applyNumberFormat="1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5" fontId="3" fillId="0" borderId="0" xfId="2" applyNumberFormat="1" applyFont="1"/>
    <xf numFmtId="165" fontId="3" fillId="0" borderId="0" xfId="0" applyNumberFormat="1" applyFont="1"/>
    <xf numFmtId="0" fontId="11" fillId="0" borderId="0" xfId="0" applyFont="1"/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1" fillId="0" borderId="13" xfId="0" applyFont="1" applyBorder="1"/>
    <xf numFmtId="164" fontId="3" fillId="0" borderId="14" xfId="1" applyNumberFormat="1" applyFont="1" applyBorder="1"/>
    <xf numFmtId="164" fontId="3" fillId="0" borderId="5" xfId="1" applyNumberFormat="1" applyFont="1" applyBorder="1"/>
    <xf numFmtId="164" fontId="3" fillId="0" borderId="12" xfId="1" applyNumberFormat="1" applyFont="1" applyBorder="1"/>
    <xf numFmtId="0" fontId="3" fillId="0" borderId="1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3" xfId="0" applyFont="1" applyBorder="1"/>
    <xf numFmtId="164" fontId="3" fillId="0" borderId="13" xfId="1" applyNumberFormat="1" applyFont="1" applyBorder="1"/>
    <xf numFmtId="164" fontId="3" fillId="0" borderId="4" xfId="1" applyNumberFormat="1" applyFont="1" applyBorder="1"/>
    <xf numFmtId="16" fontId="3" fillId="0" borderId="13" xfId="0" quotePrefix="1" applyNumberFormat="1" applyFont="1" applyBorder="1"/>
    <xf numFmtId="17" fontId="3" fillId="0" borderId="13" xfId="0" quotePrefix="1" applyNumberFormat="1" applyFont="1" applyBorder="1"/>
    <xf numFmtId="0" fontId="3" fillId="0" borderId="15" xfId="0" applyFont="1" applyBorder="1"/>
    <xf numFmtId="164" fontId="3" fillId="0" borderId="15" xfId="1" applyNumberFormat="1" applyFont="1" applyBorder="1"/>
    <xf numFmtId="164" fontId="3" fillId="0" borderId="7" xfId="1" applyNumberFormat="1" applyFont="1" applyBorder="1"/>
    <xf numFmtId="0" fontId="11" fillId="0" borderId="14" xfId="0" applyFont="1" applyBorder="1"/>
    <xf numFmtId="0" fontId="3" fillId="0" borderId="0" xfId="0" applyFont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1" fillId="4" borderId="5" xfId="0" applyFont="1" applyFill="1" applyBorder="1"/>
    <xf numFmtId="164" fontId="3" fillId="4" borderId="14" xfId="1" applyNumberFormat="1" applyFont="1" applyFill="1" applyBorder="1"/>
    <xf numFmtId="164" fontId="3" fillId="4" borderId="5" xfId="1" applyNumberFormat="1" applyFont="1" applyFill="1" applyBorder="1"/>
    <xf numFmtId="164" fontId="3" fillId="4" borderId="12" xfId="1" applyNumberFormat="1" applyFont="1" applyFill="1" applyBorder="1"/>
    <xf numFmtId="0" fontId="11" fillId="0" borderId="5" xfId="0" applyFont="1" applyBorder="1"/>
    <xf numFmtId="0" fontId="11" fillId="4" borderId="4" xfId="0" applyFont="1" applyFill="1" applyBorder="1"/>
    <xf numFmtId="0" fontId="3" fillId="4" borderId="13" xfId="0" applyFont="1" applyFill="1" applyBorder="1" applyAlignment="1">
      <alignment wrapText="1"/>
    </xf>
    <xf numFmtId="0" fontId="3" fillId="4" borderId="4" xfId="0" applyFont="1" applyFill="1" applyBorder="1"/>
    <xf numFmtId="0" fontId="3" fillId="4" borderId="6" xfId="0" applyFont="1" applyFill="1" applyBorder="1" applyAlignment="1">
      <alignment wrapText="1"/>
    </xf>
    <xf numFmtId="164" fontId="3" fillId="4" borderId="13" xfId="1" applyNumberFormat="1" applyFont="1" applyFill="1" applyBorder="1"/>
    <xf numFmtId="164" fontId="3" fillId="4" borderId="4" xfId="1" applyNumberFormat="1" applyFont="1" applyFill="1" applyBorder="1"/>
    <xf numFmtId="164" fontId="3" fillId="4" borderId="6" xfId="1" applyNumberFormat="1" applyFont="1" applyFill="1" applyBorder="1"/>
    <xf numFmtId="16" fontId="3" fillId="4" borderId="4" xfId="0" quotePrefix="1" applyNumberFormat="1" applyFont="1" applyFill="1" applyBorder="1"/>
    <xf numFmtId="17" fontId="3" fillId="4" borderId="4" xfId="0" quotePrefix="1" applyNumberFormat="1" applyFont="1" applyFill="1" applyBorder="1"/>
    <xf numFmtId="0" fontId="3" fillId="4" borderId="7" xfId="0" applyFont="1" applyFill="1" applyBorder="1"/>
    <xf numFmtId="164" fontId="3" fillId="4" borderId="15" xfId="1" applyNumberFormat="1" applyFont="1" applyFill="1" applyBorder="1"/>
    <xf numFmtId="164" fontId="3" fillId="4" borderId="7" xfId="1" applyNumberFormat="1" applyFont="1" applyFill="1" applyBorder="1"/>
    <xf numFmtId="164" fontId="3" fillId="4" borderId="9" xfId="1" applyNumberFormat="1" applyFont="1" applyFill="1" applyBorder="1"/>
    <xf numFmtId="0" fontId="12" fillId="0" borderId="0" xfId="0" applyFont="1"/>
    <xf numFmtId="164" fontId="12" fillId="0" borderId="0" xfId="0" applyNumberFormat="1" applyFont="1"/>
    <xf numFmtId="0" fontId="2" fillId="0" borderId="0" xfId="0" applyFont="1" applyAlignment="1">
      <alignment horizontal="left"/>
    </xf>
    <xf numFmtId="164" fontId="5" fillId="0" borderId="0" xfId="1" applyNumberFormat="1" applyFont="1"/>
    <xf numFmtId="0" fontId="13" fillId="0" borderId="0" xfId="0" applyFont="1"/>
    <xf numFmtId="164" fontId="5" fillId="0" borderId="0" xfId="1" applyNumberFormat="1" applyFont="1" applyAlignment="1">
      <alignment horizontal="left"/>
    </xf>
    <xf numFmtId="164" fontId="3" fillId="2" borderId="2" xfId="1" applyNumberFormat="1" applyFont="1" applyFill="1" applyBorder="1" applyAlignment="1">
      <alignment horizontal="center" wrapText="1"/>
    </xf>
    <xf numFmtId="164" fontId="3" fillId="2" borderId="3" xfId="1" applyNumberFormat="1" applyFont="1" applyFill="1" applyBorder="1" applyAlignment="1">
      <alignment horizontal="center" wrapText="1"/>
    </xf>
    <xf numFmtId="0" fontId="3" fillId="0" borderId="5" xfId="0" applyFont="1" applyBorder="1"/>
    <xf numFmtId="164" fontId="3" fillId="0" borderId="11" xfId="1" applyNumberFormat="1" applyFont="1" applyBorder="1"/>
    <xf numFmtId="165" fontId="3" fillId="0" borderId="6" xfId="2" applyNumberFormat="1" applyFont="1" applyBorder="1"/>
    <xf numFmtId="0" fontId="3" fillId="0" borderId="1" xfId="0" applyFont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165" fontId="3" fillId="0" borderId="1" xfId="2" applyNumberFormat="1" applyFont="1" applyBorder="1"/>
    <xf numFmtId="0" fontId="5" fillId="0" borderId="5" xfId="0" applyFont="1" applyBorder="1"/>
    <xf numFmtId="164" fontId="3" fillId="0" borderId="10" xfId="1" applyNumberFormat="1" applyFont="1" applyBorder="1"/>
    <xf numFmtId="0" fontId="5" fillId="0" borderId="14" xfId="0" applyFont="1" applyBorder="1"/>
    <xf numFmtId="164" fontId="3" fillId="0" borderId="13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0" fontId="3" fillId="0" borderId="10" xfId="0" applyFont="1" applyBorder="1"/>
    <xf numFmtId="164" fontId="3" fillId="0" borderId="10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4" fontId="5" fillId="0" borderId="5" xfId="1" applyNumberFormat="1" applyFont="1" applyBorder="1"/>
    <xf numFmtId="164" fontId="5" fillId="0" borderId="14" xfId="1" applyNumberFormat="1" applyFont="1" applyBorder="1"/>
    <xf numFmtId="165" fontId="3" fillId="0" borderId="4" xfId="2" applyNumberFormat="1" applyFont="1" applyBorder="1"/>
    <xf numFmtId="165" fontId="3" fillId="0" borderId="7" xfId="2" applyNumberFormat="1" applyFont="1" applyBorder="1"/>
    <xf numFmtId="0" fontId="3" fillId="0" borderId="14" xfId="0" applyFont="1" applyBorder="1"/>
    <xf numFmtId="164" fontId="3" fillId="3" borderId="2" xfId="1" applyNumberFormat="1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horizontal="center" wrapText="1"/>
    </xf>
    <xf numFmtId="165" fontId="3" fillId="0" borderId="0" xfId="2" applyNumberFormat="1" applyFont="1" applyBorder="1"/>
    <xf numFmtId="0" fontId="2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NLTABLE05" xfId="3" xr:uid="{0047E5E3-0D3F-4856-9276-32C7C886329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lcgov.sharepoint.com/sites/PEI-DATAANDINTELLIGENCE/Shared%20Documents/Background%20Data/Population/SAPEs/2020/Draft%202020%20to%20new%20ward%20pop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ll"/>
      <sheetName val="Males"/>
      <sheetName val="Females"/>
      <sheetName val="5yr age all"/>
      <sheetName val="5yr age males"/>
      <sheetName val="5yr age females"/>
      <sheetName val="Board abbrv and graphs"/>
      <sheetName val=" Board 5yr graphs"/>
      <sheetName val=" Pop Pyr"/>
      <sheetName val=" Pop Pyr (2)"/>
      <sheetName val="Age groups"/>
      <sheetName val="Ward profiles"/>
      <sheetName val="HSCC Localities"/>
      <sheetName val="5yr age chart"/>
      <sheetName val="CB and HSCP popn"/>
      <sheetName val="Age grp chart"/>
      <sheetName val="Single DZ"/>
      <sheetName val="Sheet2"/>
    </sheetNames>
    <sheetDataSet>
      <sheetData sheetId="0"/>
      <sheetData sheetId="1"/>
      <sheetData sheetId="2"/>
      <sheetData sheetId="3"/>
      <sheetData sheetId="4">
        <row r="1">
          <cell r="A1" t="str">
            <v>Estimated population by sex, single year of age and 2011 Data Zone area: 30 June 2020</v>
          </cell>
        </row>
        <row r="2">
          <cell r="A2" t="str">
            <v>National Records of Scotland</v>
          </cell>
          <cell r="B2" t="str">
            <v>© Crown Copyright</v>
          </cell>
        </row>
        <row r="13">
          <cell r="B13">
            <v>14911</v>
          </cell>
          <cell r="C13">
            <v>7293</v>
          </cell>
          <cell r="D13">
            <v>7618</v>
          </cell>
        </row>
      </sheetData>
      <sheetData sheetId="5">
        <row r="13">
          <cell r="E13">
            <v>301</v>
          </cell>
          <cell r="F13">
            <v>347</v>
          </cell>
          <cell r="G13">
            <v>533</v>
          </cell>
          <cell r="H13">
            <v>322</v>
          </cell>
          <cell r="I13">
            <v>458</v>
          </cell>
          <cell r="J13">
            <v>501</v>
          </cell>
          <cell r="K13">
            <v>494</v>
          </cell>
          <cell r="L13">
            <v>472</v>
          </cell>
          <cell r="M13">
            <v>472</v>
          </cell>
          <cell r="N13">
            <v>496</v>
          </cell>
          <cell r="O13">
            <v>533</v>
          </cell>
          <cell r="P13">
            <v>564</v>
          </cell>
          <cell r="Q13">
            <v>494</v>
          </cell>
          <cell r="R13">
            <v>424</v>
          </cell>
          <cell r="S13">
            <v>347</v>
          </cell>
          <cell r="T13">
            <v>254</v>
          </cell>
          <cell r="U13">
            <v>164</v>
          </cell>
          <cell r="V13">
            <v>80</v>
          </cell>
          <cell r="W13">
            <v>37</v>
          </cell>
        </row>
      </sheetData>
      <sheetData sheetId="6">
        <row r="13">
          <cell r="E13">
            <v>327</v>
          </cell>
          <cell r="F13">
            <v>388</v>
          </cell>
          <cell r="G13">
            <v>466</v>
          </cell>
          <cell r="H13">
            <v>316</v>
          </cell>
          <cell r="I13">
            <v>463</v>
          </cell>
          <cell r="J13">
            <v>474</v>
          </cell>
          <cell r="K13">
            <v>459</v>
          </cell>
          <cell r="L13">
            <v>491</v>
          </cell>
          <cell r="M13">
            <v>382</v>
          </cell>
          <cell r="N13">
            <v>510</v>
          </cell>
          <cell r="O13">
            <v>554</v>
          </cell>
          <cell r="P13">
            <v>619</v>
          </cell>
          <cell r="Q13">
            <v>539</v>
          </cell>
          <cell r="R13">
            <v>412</v>
          </cell>
          <cell r="S13">
            <v>391</v>
          </cell>
          <cell r="T13">
            <v>315</v>
          </cell>
          <cell r="U13">
            <v>234</v>
          </cell>
          <cell r="V13">
            <v>173</v>
          </cell>
          <cell r="W13">
            <v>105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2540-194F-470D-A79A-56DBED06C7CB}">
  <sheetPr codeName="Sheet1"/>
  <dimension ref="A1:Q287"/>
  <sheetViews>
    <sheetView topLeftCell="E1" workbookViewId="0">
      <selection activeCell="L4" sqref="L4:O27"/>
    </sheetView>
  </sheetViews>
  <sheetFormatPr defaultColWidth="9.1796875" defaultRowHeight="12.5" x14ac:dyDescent="0.25"/>
  <cols>
    <col min="1" max="1" width="19.7265625" style="1" customWidth="1"/>
    <col min="2" max="4" width="8.453125" style="1" customWidth="1"/>
    <col min="5" max="5" width="14.453125" style="1" customWidth="1"/>
    <col min="6" max="6" width="19.7265625" style="1" customWidth="1"/>
    <col min="7" max="8" width="8.453125" style="1" customWidth="1"/>
    <col min="9" max="9" width="11.7265625" style="1" customWidth="1"/>
    <col min="10" max="10" width="9.1796875" style="1"/>
    <col min="11" max="11" width="7.1796875" style="1" customWidth="1"/>
    <col min="12" max="12" width="42.1796875" style="1" customWidth="1"/>
    <col min="13" max="13" width="11.453125" style="1" customWidth="1"/>
    <col min="14" max="14" width="11.26953125" style="1" customWidth="1"/>
    <col min="15" max="15" width="9.54296875" style="1" bestFit="1" customWidth="1"/>
    <col min="16" max="16" width="9.1796875" style="1"/>
    <col min="17" max="17" width="13.81640625" style="1" customWidth="1"/>
    <col min="18" max="16384" width="9.1796875" style="1"/>
  </cols>
  <sheetData>
    <row r="1" spans="1:17" ht="15.5" x14ac:dyDescent="0.35">
      <c r="A1" s="127" t="str">
        <f>'[1]5yr age all'!A1</f>
        <v>Estimated population by sex, single year of age and 2011 Data Zone area: 30 June 2020</v>
      </c>
      <c r="B1" s="127"/>
      <c r="C1" s="127"/>
      <c r="D1" s="127"/>
      <c r="E1" s="127"/>
      <c r="F1" s="127"/>
      <c r="G1" s="127"/>
      <c r="H1" s="127"/>
      <c r="I1" s="127"/>
    </row>
    <row r="2" spans="1:17" ht="15.5" x14ac:dyDescent="0.35">
      <c r="A2" s="2" t="s">
        <v>0</v>
      </c>
      <c r="B2" s="2"/>
      <c r="C2" s="2"/>
      <c r="D2" s="2" t="str">
        <f>'[1]5yr age all'!B2</f>
        <v>© Crown Copyright</v>
      </c>
      <c r="E2" s="2"/>
      <c r="F2" s="3"/>
      <c r="G2" s="3"/>
      <c r="H2" s="4"/>
      <c r="I2" s="4"/>
    </row>
    <row r="3" spans="1:17" ht="15.5" x14ac:dyDescent="0.35">
      <c r="A3" s="2"/>
      <c r="B3" s="2"/>
      <c r="C3" s="2"/>
      <c r="D3" s="2"/>
      <c r="E3" s="2"/>
      <c r="F3" s="3"/>
      <c r="G3" s="3"/>
      <c r="H3" s="4"/>
      <c r="I3" s="4"/>
    </row>
    <row r="4" spans="1:17" ht="15.5" x14ac:dyDescent="0.35">
      <c r="A4" s="5"/>
      <c r="B4" s="5"/>
      <c r="C4" s="5"/>
      <c r="D4" s="5"/>
      <c r="E4" s="5"/>
      <c r="F4" s="3"/>
      <c r="G4" s="3"/>
      <c r="H4" s="4"/>
      <c r="I4" s="4"/>
    </row>
    <row r="5" spans="1:17" ht="13" x14ac:dyDescent="0.3">
      <c r="A5" s="6" t="s">
        <v>2</v>
      </c>
      <c r="F5" s="6" t="s">
        <v>3</v>
      </c>
    </row>
    <row r="6" spans="1:17" x14ac:dyDescent="0.25">
      <c r="A6" s="11"/>
      <c r="B6" s="8" t="s">
        <v>4</v>
      </c>
      <c r="C6" s="8" t="s">
        <v>5</v>
      </c>
      <c r="D6" s="10" t="s">
        <v>6</v>
      </c>
      <c r="F6" s="11"/>
      <c r="G6" s="8" t="s">
        <v>4</v>
      </c>
      <c r="H6" s="8" t="s">
        <v>5</v>
      </c>
      <c r="I6" s="10" t="s">
        <v>6</v>
      </c>
      <c r="Q6" s="13"/>
    </row>
    <row r="7" spans="1:17" ht="13" x14ac:dyDescent="0.3">
      <c r="A7" s="15" t="s">
        <v>7</v>
      </c>
      <c r="B7" s="16">
        <v>5642</v>
      </c>
      <c r="C7" s="16">
        <v>6195</v>
      </c>
      <c r="D7" s="17">
        <v>11837</v>
      </c>
      <c r="F7" s="15" t="s">
        <v>7</v>
      </c>
      <c r="G7" s="16">
        <v>9571</v>
      </c>
      <c r="H7" s="16">
        <v>10392</v>
      </c>
      <c r="I7" s="17">
        <v>19963</v>
      </c>
      <c r="Q7" s="13"/>
    </row>
    <row r="8" spans="1:17" ht="13" x14ac:dyDescent="0.3">
      <c r="A8" s="15"/>
      <c r="B8" s="19"/>
      <c r="D8" s="20"/>
      <c r="F8" s="15"/>
      <c r="G8" s="19"/>
      <c r="H8" s="19"/>
      <c r="I8" s="20"/>
      <c r="Q8" s="13"/>
    </row>
    <row r="9" spans="1:17" ht="14.5" x14ac:dyDescent="0.35">
      <c r="A9" s="21" t="s">
        <v>9</v>
      </c>
      <c r="B9" s="22">
        <v>326</v>
      </c>
      <c r="C9" s="1">
        <v>324</v>
      </c>
      <c r="D9" s="23">
        <v>650</v>
      </c>
      <c r="E9"/>
      <c r="F9" s="21" t="s">
        <v>9</v>
      </c>
      <c r="G9" s="1">
        <v>502</v>
      </c>
      <c r="H9" s="1">
        <v>474</v>
      </c>
      <c r="I9" s="24">
        <v>976</v>
      </c>
      <c r="Q9" s="13"/>
    </row>
    <row r="10" spans="1:17" ht="14.5" x14ac:dyDescent="0.35">
      <c r="A10" s="25" t="s">
        <v>11</v>
      </c>
      <c r="B10" s="26">
        <v>346</v>
      </c>
      <c r="C10" s="26">
        <v>341</v>
      </c>
      <c r="D10" s="24">
        <v>687</v>
      </c>
      <c r="E10"/>
      <c r="F10" s="25" t="s">
        <v>11</v>
      </c>
      <c r="G10" s="1">
        <v>544</v>
      </c>
      <c r="H10" s="1">
        <v>544</v>
      </c>
      <c r="I10" s="24">
        <v>1088</v>
      </c>
      <c r="Q10" s="13"/>
    </row>
    <row r="11" spans="1:17" x14ac:dyDescent="0.25">
      <c r="A11" s="27" t="s">
        <v>13</v>
      </c>
      <c r="B11" s="26">
        <v>385</v>
      </c>
      <c r="C11" s="26">
        <v>392</v>
      </c>
      <c r="D11" s="24">
        <v>777</v>
      </c>
      <c r="E11" s="28"/>
      <c r="F11" s="29" t="s">
        <v>13</v>
      </c>
      <c r="G11" s="1">
        <v>772</v>
      </c>
      <c r="H11" s="1">
        <v>765</v>
      </c>
      <c r="I11" s="24">
        <v>1537</v>
      </c>
      <c r="J11" s="28"/>
      <c r="Q11" s="13"/>
    </row>
    <row r="12" spans="1:17" x14ac:dyDescent="0.25">
      <c r="A12" s="21" t="s">
        <v>15</v>
      </c>
      <c r="B12" s="26">
        <v>243</v>
      </c>
      <c r="C12" s="26">
        <v>260</v>
      </c>
      <c r="D12" s="24">
        <v>503</v>
      </c>
      <c r="E12" s="28"/>
      <c r="F12" s="21" t="s">
        <v>15</v>
      </c>
      <c r="G12" s="1">
        <v>544</v>
      </c>
      <c r="H12" s="1">
        <v>516</v>
      </c>
      <c r="I12" s="24">
        <v>1060</v>
      </c>
      <c r="J12" s="28"/>
      <c r="Q12" s="13"/>
    </row>
    <row r="13" spans="1:17" x14ac:dyDescent="0.25">
      <c r="A13" s="21" t="s">
        <v>17</v>
      </c>
      <c r="B13" s="26">
        <v>364</v>
      </c>
      <c r="C13" s="26">
        <v>360</v>
      </c>
      <c r="D13" s="24">
        <v>724</v>
      </c>
      <c r="F13" s="21" t="s">
        <v>17</v>
      </c>
      <c r="G13" s="1">
        <v>641</v>
      </c>
      <c r="H13" s="1">
        <v>634</v>
      </c>
      <c r="I13" s="24">
        <v>1275</v>
      </c>
      <c r="Q13" s="13"/>
    </row>
    <row r="14" spans="1:17" x14ac:dyDescent="0.25">
      <c r="A14" s="21" t="s">
        <v>19</v>
      </c>
      <c r="B14" s="26">
        <v>388</v>
      </c>
      <c r="C14" s="26">
        <v>378</v>
      </c>
      <c r="D14" s="24">
        <v>766</v>
      </c>
      <c r="F14" s="21" t="s">
        <v>19</v>
      </c>
      <c r="G14" s="1">
        <v>550</v>
      </c>
      <c r="H14" s="1">
        <v>531</v>
      </c>
      <c r="I14" s="24">
        <v>1081</v>
      </c>
      <c r="Q14" s="13"/>
    </row>
    <row r="15" spans="1:17" x14ac:dyDescent="0.25">
      <c r="A15" s="21" t="s">
        <v>21</v>
      </c>
      <c r="B15" s="1">
        <v>380</v>
      </c>
      <c r="C15" s="1">
        <v>351</v>
      </c>
      <c r="D15" s="23">
        <v>731</v>
      </c>
      <c r="F15" s="21" t="s">
        <v>21</v>
      </c>
      <c r="G15" s="1">
        <v>466</v>
      </c>
      <c r="H15" s="1">
        <v>521</v>
      </c>
      <c r="I15" s="23">
        <v>987</v>
      </c>
      <c r="Q15" s="13"/>
    </row>
    <row r="16" spans="1:17" x14ac:dyDescent="0.25">
      <c r="A16" s="21" t="s">
        <v>23</v>
      </c>
      <c r="B16" s="1">
        <v>335</v>
      </c>
      <c r="C16" s="1">
        <v>412</v>
      </c>
      <c r="D16" s="23">
        <v>747</v>
      </c>
      <c r="F16" s="21" t="s">
        <v>23</v>
      </c>
      <c r="G16" s="1">
        <v>543</v>
      </c>
      <c r="H16" s="1">
        <v>644</v>
      </c>
      <c r="I16" s="23">
        <v>1187</v>
      </c>
      <c r="Q16" s="13"/>
    </row>
    <row r="17" spans="1:17" x14ac:dyDescent="0.25">
      <c r="A17" s="21" t="s">
        <v>25</v>
      </c>
      <c r="B17" s="1">
        <v>352</v>
      </c>
      <c r="C17" s="1">
        <v>392</v>
      </c>
      <c r="D17" s="23">
        <v>744</v>
      </c>
      <c r="F17" s="21" t="s">
        <v>25</v>
      </c>
      <c r="G17" s="1">
        <v>573</v>
      </c>
      <c r="H17" s="1">
        <v>690</v>
      </c>
      <c r="I17" s="23">
        <v>1263</v>
      </c>
      <c r="Q17" s="13"/>
    </row>
    <row r="18" spans="1:17" x14ac:dyDescent="0.25">
      <c r="A18" s="21" t="s">
        <v>27</v>
      </c>
      <c r="B18" s="1">
        <v>334</v>
      </c>
      <c r="C18" s="1">
        <v>369</v>
      </c>
      <c r="D18" s="23">
        <v>703</v>
      </c>
      <c r="F18" s="21" t="s">
        <v>27</v>
      </c>
      <c r="G18" s="1">
        <v>723</v>
      </c>
      <c r="H18" s="1">
        <v>798</v>
      </c>
      <c r="I18" s="23">
        <v>1521</v>
      </c>
      <c r="Q18" s="13"/>
    </row>
    <row r="19" spans="1:17" x14ac:dyDescent="0.25">
      <c r="A19" s="21" t="s">
        <v>29</v>
      </c>
      <c r="B19" s="1">
        <v>408</v>
      </c>
      <c r="C19" s="1">
        <v>462</v>
      </c>
      <c r="D19" s="23">
        <v>870</v>
      </c>
      <c r="F19" s="21" t="s">
        <v>29</v>
      </c>
      <c r="G19" s="1">
        <v>854</v>
      </c>
      <c r="H19" s="1">
        <v>926</v>
      </c>
      <c r="I19" s="23">
        <v>1780</v>
      </c>
      <c r="Q19" s="13"/>
    </row>
    <row r="20" spans="1:17" x14ac:dyDescent="0.25">
      <c r="A20" s="21" t="s">
        <v>31</v>
      </c>
      <c r="B20" s="1">
        <v>423</v>
      </c>
      <c r="C20" s="1">
        <v>428</v>
      </c>
      <c r="D20" s="23">
        <v>851</v>
      </c>
      <c r="F20" s="21" t="s">
        <v>31</v>
      </c>
      <c r="G20" s="1">
        <v>802</v>
      </c>
      <c r="H20" s="1">
        <v>865</v>
      </c>
      <c r="I20" s="23">
        <v>1667</v>
      </c>
      <c r="Q20" s="13"/>
    </row>
    <row r="21" spans="1:17" x14ac:dyDescent="0.25">
      <c r="A21" s="21" t="s">
        <v>33</v>
      </c>
      <c r="B21" s="1">
        <v>361</v>
      </c>
      <c r="C21" s="1">
        <v>405</v>
      </c>
      <c r="D21" s="23">
        <v>766</v>
      </c>
      <c r="F21" s="21" t="s">
        <v>33</v>
      </c>
      <c r="G21" s="1">
        <v>593</v>
      </c>
      <c r="H21" s="1">
        <v>695</v>
      </c>
      <c r="I21" s="23">
        <v>1288</v>
      </c>
      <c r="Q21" s="13"/>
    </row>
    <row r="22" spans="1:17" x14ac:dyDescent="0.25">
      <c r="A22" s="21" t="s">
        <v>35</v>
      </c>
      <c r="B22" s="1">
        <v>288</v>
      </c>
      <c r="C22" s="1">
        <v>346</v>
      </c>
      <c r="D22" s="23">
        <v>634</v>
      </c>
      <c r="F22" s="21" t="s">
        <v>35</v>
      </c>
      <c r="G22" s="1">
        <v>553</v>
      </c>
      <c r="H22" s="1">
        <v>628</v>
      </c>
      <c r="I22" s="23">
        <v>1181</v>
      </c>
      <c r="Q22" s="13"/>
    </row>
    <row r="23" spans="1:17" x14ac:dyDescent="0.25">
      <c r="A23" s="21" t="s">
        <v>37</v>
      </c>
      <c r="B23" s="1">
        <v>300</v>
      </c>
      <c r="C23" s="1">
        <v>379</v>
      </c>
      <c r="D23" s="23">
        <v>679</v>
      </c>
      <c r="F23" s="21" t="s">
        <v>37</v>
      </c>
      <c r="G23" s="1">
        <v>443</v>
      </c>
      <c r="H23" s="1">
        <v>472</v>
      </c>
      <c r="I23" s="23">
        <v>915</v>
      </c>
      <c r="Q23" s="13"/>
    </row>
    <row r="24" spans="1:17" x14ac:dyDescent="0.25">
      <c r="A24" s="21" t="s">
        <v>39</v>
      </c>
      <c r="B24" s="1">
        <v>202</v>
      </c>
      <c r="C24" s="1">
        <v>262</v>
      </c>
      <c r="D24" s="23">
        <v>464</v>
      </c>
      <c r="F24" s="21" t="s">
        <v>39</v>
      </c>
      <c r="G24" s="1">
        <v>226</v>
      </c>
      <c r="H24" s="1">
        <v>299</v>
      </c>
      <c r="I24" s="23">
        <v>525</v>
      </c>
      <c r="K24" s="13"/>
      <c r="Q24" s="13"/>
    </row>
    <row r="25" spans="1:17" x14ac:dyDescent="0.25">
      <c r="A25" s="21" t="s">
        <v>41</v>
      </c>
      <c r="B25" s="1">
        <v>105</v>
      </c>
      <c r="C25" s="1">
        <v>202</v>
      </c>
      <c r="D25" s="23">
        <v>307</v>
      </c>
      <c r="F25" s="21" t="s">
        <v>41</v>
      </c>
      <c r="G25" s="1">
        <v>154</v>
      </c>
      <c r="H25" s="1">
        <v>238</v>
      </c>
      <c r="I25" s="23">
        <v>392</v>
      </c>
      <c r="Q25" s="13"/>
    </row>
    <row r="26" spans="1:17" x14ac:dyDescent="0.25">
      <c r="A26" s="21" t="s">
        <v>43</v>
      </c>
      <c r="B26" s="1">
        <v>79</v>
      </c>
      <c r="C26" s="1">
        <v>103</v>
      </c>
      <c r="D26" s="23">
        <v>182</v>
      </c>
      <c r="F26" s="21" t="s">
        <v>43</v>
      </c>
      <c r="G26" s="1">
        <v>65</v>
      </c>
      <c r="H26" s="1">
        <v>107</v>
      </c>
      <c r="I26" s="23">
        <v>172</v>
      </c>
      <c r="Q26" s="13"/>
    </row>
    <row r="27" spans="1:17" x14ac:dyDescent="0.25">
      <c r="A27" s="33" t="s">
        <v>45</v>
      </c>
      <c r="B27" s="34">
        <v>23</v>
      </c>
      <c r="C27" s="34">
        <v>29</v>
      </c>
      <c r="D27" s="35">
        <v>52</v>
      </c>
      <c r="F27" s="33" t="s">
        <v>45</v>
      </c>
      <c r="G27" s="34">
        <v>23</v>
      </c>
      <c r="H27" s="34">
        <v>45</v>
      </c>
      <c r="I27" s="35">
        <v>68</v>
      </c>
    </row>
    <row r="28" spans="1:17" x14ac:dyDescent="0.25">
      <c r="O28" s="13"/>
    </row>
    <row r="31" spans="1:17" ht="13" x14ac:dyDescent="0.3">
      <c r="A31" s="6" t="s">
        <v>8</v>
      </c>
      <c r="F31" s="6" t="s">
        <v>10</v>
      </c>
    </row>
    <row r="32" spans="1:17" x14ac:dyDescent="0.25">
      <c r="A32" s="11"/>
      <c r="B32" s="8" t="s">
        <v>4</v>
      </c>
      <c r="C32" s="8" t="s">
        <v>5</v>
      </c>
      <c r="D32" s="10" t="s">
        <v>6</v>
      </c>
      <c r="F32" s="39"/>
      <c r="G32" s="8" t="s">
        <v>4</v>
      </c>
      <c r="H32" s="8" t="s">
        <v>5</v>
      </c>
      <c r="I32" s="10" t="s">
        <v>6</v>
      </c>
    </row>
    <row r="33" spans="1:9" ht="13" x14ac:dyDescent="0.3">
      <c r="A33" s="15" t="s">
        <v>7</v>
      </c>
      <c r="B33" s="16">
        <v>7664</v>
      </c>
      <c r="C33" s="16">
        <v>8140</v>
      </c>
      <c r="D33" s="17">
        <v>15804</v>
      </c>
      <c r="E33" s="40"/>
      <c r="F33" s="41" t="s">
        <v>7</v>
      </c>
      <c r="G33" s="16">
        <v>7854</v>
      </c>
      <c r="H33" s="16">
        <v>8566</v>
      </c>
      <c r="I33" s="17">
        <v>16420</v>
      </c>
    </row>
    <row r="34" spans="1:9" ht="13" x14ac:dyDescent="0.3">
      <c r="A34" s="15"/>
      <c r="B34" s="19"/>
      <c r="C34" s="19"/>
      <c r="D34" s="20"/>
      <c r="F34" s="15"/>
      <c r="G34" s="19"/>
      <c r="H34" s="19"/>
      <c r="I34" s="20"/>
    </row>
    <row r="35" spans="1:9" x14ac:dyDescent="0.25">
      <c r="A35" s="21" t="s">
        <v>9</v>
      </c>
      <c r="B35" s="1">
        <v>374</v>
      </c>
      <c r="C35" s="1">
        <v>373</v>
      </c>
      <c r="D35" s="23">
        <v>747</v>
      </c>
      <c r="F35" s="21" t="s">
        <v>9</v>
      </c>
      <c r="G35" s="1">
        <v>430</v>
      </c>
      <c r="H35" s="1">
        <v>418</v>
      </c>
      <c r="I35" s="23">
        <v>848</v>
      </c>
    </row>
    <row r="36" spans="1:9" x14ac:dyDescent="0.25">
      <c r="A36" s="25" t="s">
        <v>11</v>
      </c>
      <c r="B36" s="1">
        <v>451</v>
      </c>
      <c r="C36" s="1">
        <v>423</v>
      </c>
      <c r="D36" s="23">
        <v>874</v>
      </c>
      <c r="F36" s="25" t="s">
        <v>11</v>
      </c>
      <c r="G36" s="1">
        <v>494</v>
      </c>
      <c r="H36" s="1">
        <v>407</v>
      </c>
      <c r="I36" s="23">
        <v>901</v>
      </c>
    </row>
    <row r="37" spans="1:9" x14ac:dyDescent="0.25">
      <c r="A37" s="29" t="s">
        <v>13</v>
      </c>
      <c r="B37" s="1">
        <v>587</v>
      </c>
      <c r="C37" s="1">
        <v>571</v>
      </c>
      <c r="D37" s="23">
        <v>1158</v>
      </c>
      <c r="F37" s="29" t="s">
        <v>13</v>
      </c>
      <c r="G37" s="1">
        <v>593</v>
      </c>
      <c r="H37" s="1">
        <v>523</v>
      </c>
      <c r="I37" s="23">
        <v>1116</v>
      </c>
    </row>
    <row r="38" spans="1:9" x14ac:dyDescent="0.25">
      <c r="A38" s="21" t="s">
        <v>15</v>
      </c>
      <c r="B38" s="1">
        <v>393</v>
      </c>
      <c r="C38" s="1">
        <v>343</v>
      </c>
      <c r="D38" s="23">
        <v>736</v>
      </c>
      <c r="F38" s="21" t="s">
        <v>15</v>
      </c>
      <c r="G38" s="1">
        <v>355</v>
      </c>
      <c r="H38" s="1">
        <v>342</v>
      </c>
      <c r="I38" s="23">
        <v>697</v>
      </c>
    </row>
    <row r="39" spans="1:9" x14ac:dyDescent="0.25">
      <c r="A39" s="21" t="s">
        <v>17</v>
      </c>
      <c r="B39" s="1">
        <v>551</v>
      </c>
      <c r="C39" s="1">
        <v>456</v>
      </c>
      <c r="D39" s="23">
        <v>1007</v>
      </c>
      <c r="F39" s="21" t="s">
        <v>17</v>
      </c>
      <c r="G39" s="1">
        <v>486</v>
      </c>
      <c r="H39" s="1">
        <v>482</v>
      </c>
      <c r="I39" s="23">
        <v>968</v>
      </c>
    </row>
    <row r="40" spans="1:9" x14ac:dyDescent="0.25">
      <c r="A40" s="21" t="s">
        <v>19</v>
      </c>
      <c r="B40" s="1">
        <v>542</v>
      </c>
      <c r="C40" s="1">
        <v>454</v>
      </c>
      <c r="D40" s="23">
        <v>996</v>
      </c>
      <c r="F40" s="21" t="s">
        <v>19</v>
      </c>
      <c r="G40" s="1">
        <v>581</v>
      </c>
      <c r="H40" s="1">
        <v>584</v>
      </c>
      <c r="I40" s="23">
        <v>1165</v>
      </c>
    </row>
    <row r="41" spans="1:9" x14ac:dyDescent="0.25">
      <c r="A41" s="21" t="s">
        <v>21</v>
      </c>
      <c r="B41" s="1">
        <v>461</v>
      </c>
      <c r="C41" s="1">
        <v>472</v>
      </c>
      <c r="D41" s="23">
        <v>933</v>
      </c>
      <c r="F41" s="21" t="s">
        <v>21</v>
      </c>
      <c r="G41" s="1">
        <v>501</v>
      </c>
      <c r="H41" s="1">
        <v>505</v>
      </c>
      <c r="I41" s="23">
        <v>1006</v>
      </c>
    </row>
    <row r="42" spans="1:9" x14ac:dyDescent="0.25">
      <c r="A42" s="21" t="s">
        <v>23</v>
      </c>
      <c r="B42" s="1">
        <v>472</v>
      </c>
      <c r="C42" s="1">
        <v>493</v>
      </c>
      <c r="D42" s="23">
        <v>965</v>
      </c>
      <c r="F42" s="21" t="s">
        <v>23</v>
      </c>
      <c r="G42" s="1">
        <v>532</v>
      </c>
      <c r="H42" s="1">
        <v>476</v>
      </c>
      <c r="I42" s="23">
        <v>1008</v>
      </c>
    </row>
    <row r="43" spans="1:9" x14ac:dyDescent="0.25">
      <c r="A43" s="21" t="s">
        <v>25</v>
      </c>
      <c r="B43" s="1">
        <v>435</v>
      </c>
      <c r="C43" s="1">
        <v>454</v>
      </c>
      <c r="D43" s="23">
        <v>889</v>
      </c>
      <c r="F43" s="21" t="s">
        <v>25</v>
      </c>
      <c r="G43" s="1">
        <v>486</v>
      </c>
      <c r="H43" s="1">
        <v>509</v>
      </c>
      <c r="I43" s="23">
        <v>995</v>
      </c>
    </row>
    <row r="44" spans="1:9" x14ac:dyDescent="0.25">
      <c r="A44" s="21" t="s">
        <v>27</v>
      </c>
      <c r="B44" s="1">
        <v>443</v>
      </c>
      <c r="C44" s="1">
        <v>541</v>
      </c>
      <c r="D44" s="23">
        <v>984</v>
      </c>
      <c r="F44" s="21" t="s">
        <v>27</v>
      </c>
      <c r="G44" s="1">
        <v>473</v>
      </c>
      <c r="H44" s="1">
        <v>540</v>
      </c>
      <c r="I44" s="23">
        <v>1013</v>
      </c>
    </row>
    <row r="45" spans="1:9" x14ac:dyDescent="0.25">
      <c r="A45" s="21" t="s">
        <v>29</v>
      </c>
      <c r="B45" s="1">
        <v>526</v>
      </c>
      <c r="C45" s="1">
        <v>592</v>
      </c>
      <c r="D45" s="23">
        <v>1118</v>
      </c>
      <c r="F45" s="21" t="s">
        <v>29</v>
      </c>
      <c r="G45" s="1">
        <v>551</v>
      </c>
      <c r="H45" s="1">
        <v>682</v>
      </c>
      <c r="I45" s="23">
        <v>1233</v>
      </c>
    </row>
    <row r="46" spans="1:9" x14ac:dyDescent="0.25">
      <c r="A46" s="21" t="s">
        <v>31</v>
      </c>
      <c r="B46" s="1">
        <v>551</v>
      </c>
      <c r="C46" s="1">
        <v>610</v>
      </c>
      <c r="D46" s="23">
        <v>1161</v>
      </c>
      <c r="F46" s="21" t="s">
        <v>31</v>
      </c>
      <c r="G46" s="1">
        <v>520</v>
      </c>
      <c r="H46" s="1">
        <v>589</v>
      </c>
      <c r="I46" s="23">
        <v>1109</v>
      </c>
    </row>
    <row r="47" spans="1:9" x14ac:dyDescent="0.25">
      <c r="A47" s="21" t="s">
        <v>33</v>
      </c>
      <c r="B47" s="1">
        <v>446</v>
      </c>
      <c r="C47" s="1">
        <v>529</v>
      </c>
      <c r="D47" s="23">
        <v>975</v>
      </c>
      <c r="F47" s="21" t="s">
        <v>33</v>
      </c>
      <c r="G47" s="1">
        <v>485</v>
      </c>
      <c r="H47" s="1">
        <v>604</v>
      </c>
      <c r="I47" s="23">
        <v>1089</v>
      </c>
    </row>
    <row r="48" spans="1:9" x14ac:dyDescent="0.25">
      <c r="A48" s="21" t="s">
        <v>35</v>
      </c>
      <c r="B48" s="1">
        <v>382</v>
      </c>
      <c r="C48" s="1">
        <v>497</v>
      </c>
      <c r="D48" s="23">
        <v>879</v>
      </c>
      <c r="F48" s="21" t="s">
        <v>35</v>
      </c>
      <c r="G48" s="1">
        <v>434</v>
      </c>
      <c r="H48" s="1">
        <v>490</v>
      </c>
      <c r="I48" s="23">
        <v>924</v>
      </c>
    </row>
    <row r="49" spans="1:9" x14ac:dyDescent="0.25">
      <c r="A49" s="21" t="s">
        <v>37</v>
      </c>
      <c r="B49" s="1">
        <v>460</v>
      </c>
      <c r="C49" s="1">
        <v>519</v>
      </c>
      <c r="D49" s="23">
        <v>979</v>
      </c>
      <c r="F49" s="21" t="s">
        <v>37</v>
      </c>
      <c r="G49" s="1">
        <v>362</v>
      </c>
      <c r="H49" s="1">
        <v>477</v>
      </c>
      <c r="I49" s="23">
        <v>839</v>
      </c>
    </row>
    <row r="50" spans="1:9" x14ac:dyDescent="0.25">
      <c r="A50" s="21" t="s">
        <v>39</v>
      </c>
      <c r="B50" s="1">
        <v>289</v>
      </c>
      <c r="C50" s="1">
        <v>380</v>
      </c>
      <c r="D50" s="23">
        <v>669</v>
      </c>
      <c r="F50" s="21" t="s">
        <v>39</v>
      </c>
      <c r="G50" s="1">
        <v>274</v>
      </c>
      <c r="H50" s="1">
        <v>390</v>
      </c>
      <c r="I50" s="23">
        <v>664</v>
      </c>
    </row>
    <row r="51" spans="1:9" x14ac:dyDescent="0.25">
      <c r="A51" s="21" t="s">
        <v>41</v>
      </c>
      <c r="B51" s="1">
        <v>192</v>
      </c>
      <c r="C51" s="1">
        <v>258</v>
      </c>
      <c r="D51" s="23">
        <v>450</v>
      </c>
      <c r="F51" s="21" t="s">
        <v>41</v>
      </c>
      <c r="G51" s="1">
        <v>167</v>
      </c>
      <c r="H51" s="1">
        <v>327</v>
      </c>
      <c r="I51" s="23">
        <v>494</v>
      </c>
    </row>
    <row r="52" spans="1:9" x14ac:dyDescent="0.25">
      <c r="A52" s="21" t="s">
        <v>43</v>
      </c>
      <c r="B52" s="1">
        <v>83</v>
      </c>
      <c r="C52" s="1">
        <v>120</v>
      </c>
      <c r="D52" s="23">
        <v>203</v>
      </c>
      <c r="F52" s="21" t="s">
        <v>43</v>
      </c>
      <c r="G52" s="1">
        <v>92</v>
      </c>
      <c r="H52" s="1">
        <v>149</v>
      </c>
      <c r="I52" s="23">
        <v>241</v>
      </c>
    </row>
    <row r="53" spans="1:9" x14ac:dyDescent="0.25">
      <c r="A53" s="33" t="s">
        <v>45</v>
      </c>
      <c r="B53" s="34">
        <v>26</v>
      </c>
      <c r="C53" s="34">
        <v>55</v>
      </c>
      <c r="D53" s="35">
        <v>81</v>
      </c>
      <c r="F53" s="33" t="s">
        <v>45</v>
      </c>
      <c r="G53" s="34">
        <v>38</v>
      </c>
      <c r="H53" s="34">
        <v>72</v>
      </c>
      <c r="I53" s="35">
        <v>110</v>
      </c>
    </row>
    <row r="57" spans="1:9" ht="13" x14ac:dyDescent="0.3">
      <c r="A57" s="6" t="s">
        <v>12</v>
      </c>
      <c r="F57" s="6" t="s">
        <v>14</v>
      </c>
    </row>
    <row r="58" spans="1:9" x14ac:dyDescent="0.25">
      <c r="A58" s="11"/>
      <c r="B58" s="8" t="s">
        <v>4</v>
      </c>
      <c r="C58" s="8" t="s">
        <v>5</v>
      </c>
      <c r="D58" s="10" t="s">
        <v>6</v>
      </c>
      <c r="F58" s="11"/>
      <c r="G58" s="8" t="s">
        <v>4</v>
      </c>
      <c r="H58" s="8" t="s">
        <v>5</v>
      </c>
      <c r="I58" s="10" t="s">
        <v>6</v>
      </c>
    </row>
    <row r="59" spans="1:9" ht="13" x14ac:dyDescent="0.3">
      <c r="A59" s="15" t="s">
        <v>7</v>
      </c>
      <c r="B59" s="16">
        <v>5860</v>
      </c>
      <c r="C59" s="16">
        <v>6472</v>
      </c>
      <c r="D59" s="17">
        <v>12332</v>
      </c>
      <c r="E59" s="40"/>
      <c r="F59" s="41" t="s">
        <v>7</v>
      </c>
      <c r="G59" s="16">
        <v>7101</v>
      </c>
      <c r="H59" s="16">
        <v>7435</v>
      </c>
      <c r="I59" s="17">
        <v>14536</v>
      </c>
    </row>
    <row r="60" spans="1:9" ht="13" x14ac:dyDescent="0.3">
      <c r="A60" s="15"/>
      <c r="B60" s="19"/>
      <c r="D60" s="20"/>
      <c r="F60" s="15"/>
      <c r="G60" s="19"/>
      <c r="H60" s="19"/>
      <c r="I60" s="20"/>
    </row>
    <row r="61" spans="1:9" x14ac:dyDescent="0.25">
      <c r="A61" s="21" t="s">
        <v>9</v>
      </c>
      <c r="B61" s="16">
        <v>374</v>
      </c>
      <c r="C61" s="16">
        <v>345</v>
      </c>
      <c r="D61" s="17">
        <v>719</v>
      </c>
      <c r="F61" s="21" t="s">
        <v>9</v>
      </c>
      <c r="G61" s="1">
        <v>491</v>
      </c>
      <c r="H61" s="1">
        <v>412</v>
      </c>
      <c r="I61" s="23">
        <v>903</v>
      </c>
    </row>
    <row r="62" spans="1:9" x14ac:dyDescent="0.25">
      <c r="A62" s="25" t="s">
        <v>11</v>
      </c>
      <c r="B62" s="16">
        <v>387</v>
      </c>
      <c r="C62" s="16">
        <v>369</v>
      </c>
      <c r="D62" s="17">
        <v>756</v>
      </c>
      <c r="F62" s="25" t="s">
        <v>11</v>
      </c>
      <c r="G62" s="1">
        <v>515</v>
      </c>
      <c r="H62" s="1">
        <v>480</v>
      </c>
      <c r="I62" s="23">
        <v>995</v>
      </c>
    </row>
    <row r="63" spans="1:9" x14ac:dyDescent="0.25">
      <c r="A63" s="29" t="s">
        <v>13</v>
      </c>
      <c r="B63" s="16">
        <v>447</v>
      </c>
      <c r="C63" s="16">
        <v>449</v>
      </c>
      <c r="D63" s="17">
        <v>896</v>
      </c>
      <c r="F63" s="29" t="s">
        <v>13</v>
      </c>
      <c r="G63" s="1">
        <v>622</v>
      </c>
      <c r="H63" s="1">
        <v>561</v>
      </c>
      <c r="I63" s="23">
        <v>1183</v>
      </c>
    </row>
    <row r="64" spans="1:9" x14ac:dyDescent="0.25">
      <c r="A64" s="21" t="s">
        <v>15</v>
      </c>
      <c r="B64" s="16">
        <v>272</v>
      </c>
      <c r="C64" s="16">
        <v>250</v>
      </c>
      <c r="D64" s="17">
        <v>522</v>
      </c>
      <c r="F64" s="21" t="s">
        <v>15</v>
      </c>
      <c r="G64" s="1">
        <v>338</v>
      </c>
      <c r="H64" s="1">
        <v>310</v>
      </c>
      <c r="I64" s="23">
        <v>648</v>
      </c>
    </row>
    <row r="65" spans="1:9" x14ac:dyDescent="0.25">
      <c r="A65" s="21" t="s">
        <v>17</v>
      </c>
      <c r="B65" s="16">
        <v>348</v>
      </c>
      <c r="C65" s="16">
        <v>295</v>
      </c>
      <c r="D65" s="17">
        <v>643</v>
      </c>
      <c r="F65" s="21" t="s">
        <v>17</v>
      </c>
      <c r="G65" s="1">
        <v>409</v>
      </c>
      <c r="H65" s="1">
        <v>387</v>
      </c>
      <c r="I65" s="23">
        <v>796</v>
      </c>
    </row>
    <row r="66" spans="1:9" x14ac:dyDescent="0.25">
      <c r="A66" s="21" t="s">
        <v>19</v>
      </c>
      <c r="B66" s="16">
        <v>304</v>
      </c>
      <c r="C66" s="16">
        <v>347</v>
      </c>
      <c r="D66" s="17">
        <v>651</v>
      </c>
      <c r="F66" s="21" t="s">
        <v>19</v>
      </c>
      <c r="G66" s="1">
        <v>417</v>
      </c>
      <c r="H66" s="1">
        <v>433</v>
      </c>
      <c r="I66" s="23">
        <v>850</v>
      </c>
    </row>
    <row r="67" spans="1:9" x14ac:dyDescent="0.25">
      <c r="A67" s="21" t="s">
        <v>21</v>
      </c>
      <c r="B67" s="16">
        <v>378</v>
      </c>
      <c r="C67" s="16">
        <v>427</v>
      </c>
      <c r="D67" s="17">
        <v>805</v>
      </c>
      <c r="F67" s="21" t="s">
        <v>21</v>
      </c>
      <c r="G67" s="1">
        <v>398</v>
      </c>
      <c r="H67" s="1">
        <v>535</v>
      </c>
      <c r="I67" s="23">
        <v>933</v>
      </c>
    </row>
    <row r="68" spans="1:9" x14ac:dyDescent="0.25">
      <c r="A68" s="21" t="s">
        <v>23</v>
      </c>
      <c r="B68" s="16">
        <v>375</v>
      </c>
      <c r="C68" s="16">
        <v>432</v>
      </c>
      <c r="D68" s="17">
        <v>807</v>
      </c>
      <c r="F68" s="21" t="s">
        <v>23</v>
      </c>
      <c r="G68" s="1">
        <v>498</v>
      </c>
      <c r="H68" s="1">
        <v>607</v>
      </c>
      <c r="I68" s="23">
        <v>1105</v>
      </c>
    </row>
    <row r="69" spans="1:9" x14ac:dyDescent="0.25">
      <c r="A69" s="21" t="s">
        <v>25</v>
      </c>
      <c r="B69" s="16">
        <v>362</v>
      </c>
      <c r="C69" s="16">
        <v>459</v>
      </c>
      <c r="D69" s="17">
        <v>821</v>
      </c>
      <c r="F69" s="21" t="s">
        <v>25</v>
      </c>
      <c r="G69" s="1">
        <v>549</v>
      </c>
      <c r="H69" s="1">
        <v>571</v>
      </c>
      <c r="I69" s="23">
        <v>1120</v>
      </c>
    </row>
    <row r="70" spans="1:9" x14ac:dyDescent="0.25">
      <c r="A70" s="21" t="s">
        <v>27</v>
      </c>
      <c r="B70" s="16">
        <v>423</v>
      </c>
      <c r="C70" s="16">
        <v>433</v>
      </c>
      <c r="D70" s="17">
        <v>856</v>
      </c>
      <c r="F70" s="21" t="s">
        <v>27</v>
      </c>
      <c r="G70" s="1">
        <v>527</v>
      </c>
      <c r="H70" s="1">
        <v>580</v>
      </c>
      <c r="I70" s="23">
        <v>1107</v>
      </c>
    </row>
    <row r="71" spans="1:9" x14ac:dyDescent="0.25">
      <c r="A71" s="21" t="s">
        <v>29</v>
      </c>
      <c r="B71" s="16">
        <v>462</v>
      </c>
      <c r="C71" s="16">
        <v>492</v>
      </c>
      <c r="D71" s="17">
        <v>954</v>
      </c>
      <c r="F71" s="21" t="s">
        <v>29</v>
      </c>
      <c r="G71" s="1">
        <v>568</v>
      </c>
      <c r="H71" s="1">
        <v>557</v>
      </c>
      <c r="I71" s="23">
        <v>1125</v>
      </c>
    </row>
    <row r="72" spans="1:9" x14ac:dyDescent="0.25">
      <c r="A72" s="21" t="s">
        <v>31</v>
      </c>
      <c r="B72" s="16">
        <v>413</v>
      </c>
      <c r="C72" s="16">
        <v>508</v>
      </c>
      <c r="D72" s="17">
        <v>921</v>
      </c>
      <c r="F72" s="21" t="s">
        <v>31</v>
      </c>
      <c r="G72" s="1">
        <v>491</v>
      </c>
      <c r="H72" s="1">
        <v>551</v>
      </c>
      <c r="I72" s="23">
        <v>1042</v>
      </c>
    </row>
    <row r="73" spans="1:9" x14ac:dyDescent="0.25">
      <c r="A73" s="21" t="s">
        <v>33</v>
      </c>
      <c r="B73" s="16">
        <v>360</v>
      </c>
      <c r="C73" s="16">
        <v>400</v>
      </c>
      <c r="D73" s="17">
        <v>760</v>
      </c>
      <c r="F73" s="21" t="s">
        <v>33</v>
      </c>
      <c r="G73" s="1">
        <v>364</v>
      </c>
      <c r="H73" s="1">
        <v>384</v>
      </c>
      <c r="I73" s="23">
        <v>748</v>
      </c>
    </row>
    <row r="74" spans="1:9" x14ac:dyDescent="0.25">
      <c r="A74" s="21" t="s">
        <v>35</v>
      </c>
      <c r="B74" s="16">
        <v>308</v>
      </c>
      <c r="C74" s="16">
        <v>349</v>
      </c>
      <c r="D74" s="17">
        <v>657</v>
      </c>
      <c r="F74" s="21" t="s">
        <v>35</v>
      </c>
      <c r="G74" s="1">
        <v>321</v>
      </c>
      <c r="H74" s="1">
        <v>337</v>
      </c>
      <c r="I74" s="23">
        <v>658</v>
      </c>
    </row>
    <row r="75" spans="1:9" x14ac:dyDescent="0.25">
      <c r="A75" s="21" t="s">
        <v>37</v>
      </c>
      <c r="B75" s="16">
        <v>279</v>
      </c>
      <c r="C75" s="16">
        <v>375</v>
      </c>
      <c r="D75" s="17">
        <v>654</v>
      </c>
      <c r="F75" s="21" t="s">
        <v>37</v>
      </c>
      <c r="G75" s="1">
        <v>270</v>
      </c>
      <c r="H75" s="1">
        <v>330</v>
      </c>
      <c r="I75" s="23">
        <v>600</v>
      </c>
    </row>
    <row r="76" spans="1:9" x14ac:dyDescent="0.25">
      <c r="A76" s="21" t="s">
        <v>39</v>
      </c>
      <c r="B76" s="16">
        <v>181</v>
      </c>
      <c r="C76" s="16">
        <v>237</v>
      </c>
      <c r="D76" s="17">
        <v>418</v>
      </c>
      <c r="F76" s="21" t="s">
        <v>39</v>
      </c>
      <c r="G76" s="1">
        <v>171</v>
      </c>
      <c r="H76" s="1">
        <v>211</v>
      </c>
      <c r="I76" s="23">
        <v>382</v>
      </c>
    </row>
    <row r="77" spans="1:9" x14ac:dyDescent="0.25">
      <c r="A77" s="21" t="s">
        <v>41</v>
      </c>
      <c r="B77" s="16">
        <v>118</v>
      </c>
      <c r="C77" s="16">
        <v>169</v>
      </c>
      <c r="D77" s="17">
        <v>287</v>
      </c>
      <c r="F77" s="21" t="s">
        <v>41</v>
      </c>
      <c r="G77" s="1">
        <v>98</v>
      </c>
      <c r="H77" s="1">
        <v>111</v>
      </c>
      <c r="I77" s="23">
        <v>209</v>
      </c>
    </row>
    <row r="78" spans="1:9" x14ac:dyDescent="0.25">
      <c r="A78" s="21" t="s">
        <v>43</v>
      </c>
      <c r="B78" s="16">
        <v>53</v>
      </c>
      <c r="C78" s="16">
        <v>99</v>
      </c>
      <c r="D78" s="17">
        <v>152</v>
      </c>
      <c r="F78" s="21" t="s">
        <v>43</v>
      </c>
      <c r="G78" s="1">
        <v>45</v>
      </c>
      <c r="H78" s="1">
        <v>52</v>
      </c>
      <c r="I78" s="23">
        <v>97</v>
      </c>
    </row>
    <row r="79" spans="1:9" x14ac:dyDescent="0.25">
      <c r="A79" s="33" t="s">
        <v>45</v>
      </c>
      <c r="B79" s="42">
        <v>16</v>
      </c>
      <c r="C79" s="42">
        <v>37</v>
      </c>
      <c r="D79" s="43">
        <v>53</v>
      </c>
      <c r="F79" s="33" t="s">
        <v>45</v>
      </c>
      <c r="G79" s="34">
        <v>9</v>
      </c>
      <c r="H79" s="34">
        <v>26</v>
      </c>
      <c r="I79" s="35">
        <v>35</v>
      </c>
    </row>
    <row r="83" spans="1:4" ht="13" x14ac:dyDescent="0.3">
      <c r="A83" s="6" t="s">
        <v>16</v>
      </c>
    </row>
    <row r="84" spans="1:4" x14ac:dyDescent="0.25">
      <c r="A84" s="11"/>
      <c r="B84" s="8" t="s">
        <v>4</v>
      </c>
      <c r="C84" s="8" t="s">
        <v>5</v>
      </c>
      <c r="D84" s="10" t="s">
        <v>6</v>
      </c>
    </row>
    <row r="85" spans="1:4" ht="13" x14ac:dyDescent="0.3">
      <c r="A85" s="41" t="s">
        <v>7</v>
      </c>
      <c r="B85" s="16">
        <f>'[1]5yr age all'!$C$13</f>
        <v>7293</v>
      </c>
      <c r="C85" s="16">
        <f>'[1]5yr age all'!$D$13</f>
        <v>7618</v>
      </c>
      <c r="D85" s="17">
        <f>'[1]5yr age all'!$B$13</f>
        <v>14911</v>
      </c>
    </row>
    <row r="86" spans="1:4" ht="13" x14ac:dyDescent="0.3">
      <c r="A86" s="15"/>
      <c r="B86" s="19"/>
      <c r="C86" s="19"/>
      <c r="D86" s="20"/>
    </row>
    <row r="87" spans="1:4" x14ac:dyDescent="0.25">
      <c r="A87" s="21" t="s">
        <v>9</v>
      </c>
      <c r="B87" s="1">
        <f>'[1]5yr age males'!$E$13</f>
        <v>301</v>
      </c>
      <c r="C87" s="1">
        <f>'[1]5yr age females'!$E$13</f>
        <v>327</v>
      </c>
      <c r="D87" s="23">
        <f>SUM(B87:C87)</f>
        <v>628</v>
      </c>
    </row>
    <row r="88" spans="1:4" x14ac:dyDescent="0.25">
      <c r="A88" s="25" t="s">
        <v>11</v>
      </c>
      <c r="B88" s="1">
        <f>'[1]5yr age males'!$F$13</f>
        <v>347</v>
      </c>
      <c r="C88" s="1">
        <f>'[1]5yr age females'!$F$13</f>
        <v>388</v>
      </c>
      <c r="D88" s="23">
        <f t="shared" ref="D88:D105" si="0">SUM(B88:C88)</f>
        <v>735</v>
      </c>
    </row>
    <row r="89" spans="1:4" x14ac:dyDescent="0.25">
      <c r="A89" s="29" t="s">
        <v>13</v>
      </c>
      <c r="B89" s="1">
        <f>'[1]5yr age males'!$G$13</f>
        <v>533</v>
      </c>
      <c r="C89" s="1">
        <f>'[1]5yr age females'!$G$13</f>
        <v>466</v>
      </c>
      <c r="D89" s="23">
        <f t="shared" si="0"/>
        <v>999</v>
      </c>
    </row>
    <row r="90" spans="1:4" x14ac:dyDescent="0.25">
      <c r="A90" s="21" t="s">
        <v>15</v>
      </c>
      <c r="B90" s="1">
        <f>'[1]5yr age males'!$H$13</f>
        <v>322</v>
      </c>
      <c r="C90" s="1">
        <f>'[1]5yr age females'!$H$13</f>
        <v>316</v>
      </c>
      <c r="D90" s="23">
        <f t="shared" si="0"/>
        <v>638</v>
      </c>
    </row>
    <row r="91" spans="1:4" x14ac:dyDescent="0.25">
      <c r="A91" s="21" t="s">
        <v>17</v>
      </c>
      <c r="B91" s="1">
        <f>'[1]5yr age males'!$I$13</f>
        <v>458</v>
      </c>
      <c r="C91" s="1">
        <f>'[1]5yr age females'!$I$13</f>
        <v>463</v>
      </c>
      <c r="D91" s="23">
        <f t="shared" si="0"/>
        <v>921</v>
      </c>
    </row>
    <row r="92" spans="1:4" x14ac:dyDescent="0.25">
      <c r="A92" s="21" t="s">
        <v>19</v>
      </c>
      <c r="B92" s="1">
        <f>'[1]5yr age males'!$J$13</f>
        <v>501</v>
      </c>
      <c r="C92" s="1">
        <f>'[1]5yr age females'!$J$13</f>
        <v>474</v>
      </c>
      <c r="D92" s="23">
        <f t="shared" si="0"/>
        <v>975</v>
      </c>
    </row>
    <row r="93" spans="1:4" x14ac:dyDescent="0.25">
      <c r="A93" s="21" t="s">
        <v>21</v>
      </c>
      <c r="B93" s="1">
        <f>'[1]5yr age males'!$K$13</f>
        <v>494</v>
      </c>
      <c r="C93" s="1">
        <f>'[1]5yr age females'!$K$13</f>
        <v>459</v>
      </c>
      <c r="D93" s="23">
        <f t="shared" si="0"/>
        <v>953</v>
      </c>
    </row>
    <row r="94" spans="1:4" x14ac:dyDescent="0.25">
      <c r="A94" s="21" t="s">
        <v>23</v>
      </c>
      <c r="B94" s="1">
        <f>'[1]5yr age males'!$L$13</f>
        <v>472</v>
      </c>
      <c r="C94" s="1">
        <f>'[1]5yr age females'!$L$13</f>
        <v>491</v>
      </c>
      <c r="D94" s="23">
        <f t="shared" si="0"/>
        <v>963</v>
      </c>
    </row>
    <row r="95" spans="1:4" x14ac:dyDescent="0.25">
      <c r="A95" s="21" t="s">
        <v>25</v>
      </c>
      <c r="B95" s="1">
        <f>'[1]5yr age males'!$M$13</f>
        <v>472</v>
      </c>
      <c r="C95" s="1">
        <f>'[1]5yr age females'!$M$13</f>
        <v>382</v>
      </c>
      <c r="D95" s="23">
        <f t="shared" si="0"/>
        <v>854</v>
      </c>
    </row>
    <row r="96" spans="1:4" x14ac:dyDescent="0.25">
      <c r="A96" s="21" t="s">
        <v>27</v>
      </c>
      <c r="B96" s="1">
        <f>'[1]5yr age males'!$N$13</f>
        <v>496</v>
      </c>
      <c r="C96" s="1">
        <f>'[1]5yr age females'!$N$13</f>
        <v>510</v>
      </c>
      <c r="D96" s="23">
        <f t="shared" si="0"/>
        <v>1006</v>
      </c>
    </row>
    <row r="97" spans="1:9" x14ac:dyDescent="0.25">
      <c r="A97" s="21" t="s">
        <v>29</v>
      </c>
      <c r="B97" s="1">
        <f>'[1]5yr age males'!$O$13</f>
        <v>533</v>
      </c>
      <c r="C97" s="1">
        <f>'[1]5yr age females'!$O$13</f>
        <v>554</v>
      </c>
      <c r="D97" s="23">
        <f t="shared" si="0"/>
        <v>1087</v>
      </c>
    </row>
    <row r="98" spans="1:9" x14ac:dyDescent="0.25">
      <c r="A98" s="21" t="s">
        <v>31</v>
      </c>
      <c r="B98" s="1">
        <f>'[1]5yr age males'!$P$13</f>
        <v>564</v>
      </c>
      <c r="C98" s="1">
        <f>'[1]5yr age females'!$P$13</f>
        <v>619</v>
      </c>
      <c r="D98" s="23">
        <f t="shared" si="0"/>
        <v>1183</v>
      </c>
    </row>
    <row r="99" spans="1:9" x14ac:dyDescent="0.25">
      <c r="A99" s="21" t="s">
        <v>33</v>
      </c>
      <c r="B99" s="1">
        <f>'[1]5yr age males'!$Q$13</f>
        <v>494</v>
      </c>
      <c r="C99" s="1">
        <f>'[1]5yr age females'!$Q$13</f>
        <v>539</v>
      </c>
      <c r="D99" s="23">
        <f t="shared" si="0"/>
        <v>1033</v>
      </c>
    </row>
    <row r="100" spans="1:9" x14ac:dyDescent="0.25">
      <c r="A100" s="21" t="s">
        <v>35</v>
      </c>
      <c r="B100" s="1">
        <f>'[1]5yr age males'!$R$13</f>
        <v>424</v>
      </c>
      <c r="C100" s="1">
        <f>'[1]5yr age females'!$R$13</f>
        <v>412</v>
      </c>
      <c r="D100" s="23">
        <f t="shared" si="0"/>
        <v>836</v>
      </c>
    </row>
    <row r="101" spans="1:9" x14ac:dyDescent="0.25">
      <c r="A101" s="21" t="s">
        <v>37</v>
      </c>
      <c r="B101" s="1">
        <f>'[1]5yr age males'!$S$13</f>
        <v>347</v>
      </c>
      <c r="C101" s="1">
        <f>'[1]5yr age females'!$S$13</f>
        <v>391</v>
      </c>
      <c r="D101" s="23">
        <f t="shared" si="0"/>
        <v>738</v>
      </c>
    </row>
    <row r="102" spans="1:9" x14ac:dyDescent="0.25">
      <c r="A102" s="21" t="s">
        <v>39</v>
      </c>
      <c r="B102" s="1">
        <f>'[1]5yr age males'!$T$13</f>
        <v>254</v>
      </c>
      <c r="C102" s="1">
        <f>'[1]5yr age females'!$T$13</f>
        <v>315</v>
      </c>
      <c r="D102" s="23">
        <f t="shared" si="0"/>
        <v>569</v>
      </c>
    </row>
    <row r="103" spans="1:9" x14ac:dyDescent="0.25">
      <c r="A103" s="21" t="s">
        <v>41</v>
      </c>
      <c r="B103" s="1">
        <f>'[1]5yr age males'!$U$13</f>
        <v>164</v>
      </c>
      <c r="C103" s="1">
        <f>'[1]5yr age females'!$U$13</f>
        <v>234</v>
      </c>
      <c r="D103" s="23">
        <f t="shared" si="0"/>
        <v>398</v>
      </c>
    </row>
    <row r="104" spans="1:9" x14ac:dyDescent="0.25">
      <c r="A104" s="21" t="s">
        <v>43</v>
      </c>
      <c r="B104" s="1">
        <f>'[1]5yr age males'!$V$13</f>
        <v>80</v>
      </c>
      <c r="C104" s="1">
        <f>'[1]5yr age females'!$V$13</f>
        <v>173</v>
      </c>
      <c r="D104" s="23">
        <f t="shared" si="0"/>
        <v>253</v>
      </c>
    </row>
    <row r="105" spans="1:9" x14ac:dyDescent="0.25">
      <c r="A105" s="33" t="s">
        <v>45</v>
      </c>
      <c r="B105" s="34">
        <f>'[1]5yr age males'!$W$13</f>
        <v>37</v>
      </c>
      <c r="C105" s="34">
        <f>'[1]5yr age females'!$W$13</f>
        <v>105</v>
      </c>
      <c r="D105" s="35">
        <f t="shared" si="0"/>
        <v>142</v>
      </c>
    </row>
    <row r="109" spans="1:9" ht="13" x14ac:dyDescent="0.3">
      <c r="A109" s="6" t="s">
        <v>18</v>
      </c>
      <c r="F109" s="6" t="s">
        <v>20</v>
      </c>
    </row>
    <row r="110" spans="1:9" x14ac:dyDescent="0.25">
      <c r="A110" s="11"/>
      <c r="B110" s="8" t="s">
        <v>4</v>
      </c>
      <c r="C110" s="8" t="s">
        <v>5</v>
      </c>
      <c r="D110" s="10" t="s">
        <v>6</v>
      </c>
      <c r="F110" s="39"/>
      <c r="G110" s="8" t="s">
        <v>4</v>
      </c>
      <c r="H110" s="8" t="s">
        <v>5</v>
      </c>
      <c r="I110" s="10" t="s">
        <v>6</v>
      </c>
    </row>
    <row r="111" spans="1:9" ht="13" x14ac:dyDescent="0.3">
      <c r="A111" s="15" t="s">
        <v>7</v>
      </c>
      <c r="B111" s="16">
        <v>9786</v>
      </c>
      <c r="C111" s="16">
        <v>10318</v>
      </c>
      <c r="D111" s="17">
        <v>20104</v>
      </c>
      <c r="E111" s="40"/>
      <c r="F111" s="41" t="s">
        <v>7</v>
      </c>
      <c r="G111" s="16">
        <v>7791</v>
      </c>
      <c r="H111" s="16">
        <v>8390</v>
      </c>
      <c r="I111" s="17">
        <v>16181</v>
      </c>
    </row>
    <row r="112" spans="1:9" ht="13" x14ac:dyDescent="0.3">
      <c r="A112" s="15"/>
      <c r="B112" s="19"/>
      <c r="C112" s="19"/>
      <c r="D112" s="20"/>
      <c r="F112" s="15"/>
      <c r="G112" s="19"/>
      <c r="H112" s="19"/>
      <c r="I112" s="20"/>
    </row>
    <row r="113" spans="1:9" x14ac:dyDescent="0.25">
      <c r="A113" s="21" t="s">
        <v>9</v>
      </c>
      <c r="B113" s="1">
        <v>542</v>
      </c>
      <c r="C113" s="1">
        <v>531</v>
      </c>
      <c r="D113" s="23">
        <v>1073</v>
      </c>
      <c r="F113" s="21" t="s">
        <v>9</v>
      </c>
      <c r="G113" s="1">
        <v>421</v>
      </c>
      <c r="H113" s="1">
        <v>399</v>
      </c>
      <c r="I113" s="23">
        <v>820</v>
      </c>
    </row>
    <row r="114" spans="1:9" x14ac:dyDescent="0.25">
      <c r="A114" s="25" t="s">
        <v>11</v>
      </c>
      <c r="B114" s="1">
        <v>645</v>
      </c>
      <c r="C114" s="1">
        <v>575</v>
      </c>
      <c r="D114" s="23">
        <v>1220</v>
      </c>
      <c r="F114" s="25" t="s">
        <v>11</v>
      </c>
      <c r="G114" s="1">
        <v>490</v>
      </c>
      <c r="H114" s="1">
        <v>472</v>
      </c>
      <c r="I114" s="23">
        <v>962</v>
      </c>
    </row>
    <row r="115" spans="1:9" x14ac:dyDescent="0.25">
      <c r="A115" s="29" t="s">
        <v>13</v>
      </c>
      <c r="B115" s="1">
        <v>778</v>
      </c>
      <c r="C115" s="1">
        <v>708</v>
      </c>
      <c r="D115" s="23">
        <v>1486</v>
      </c>
      <c r="F115" s="29" t="s">
        <v>13</v>
      </c>
      <c r="G115" s="1">
        <v>575</v>
      </c>
      <c r="H115" s="1">
        <v>541</v>
      </c>
      <c r="I115" s="23">
        <v>1116</v>
      </c>
    </row>
    <row r="116" spans="1:9" x14ac:dyDescent="0.25">
      <c r="A116" s="21" t="s">
        <v>15</v>
      </c>
      <c r="B116" s="1">
        <v>487</v>
      </c>
      <c r="C116" s="1">
        <v>492</v>
      </c>
      <c r="D116" s="23">
        <v>979</v>
      </c>
      <c r="F116" s="21" t="s">
        <v>15</v>
      </c>
      <c r="G116" s="1">
        <v>358</v>
      </c>
      <c r="H116" s="1">
        <v>373</v>
      </c>
      <c r="I116" s="23">
        <v>731</v>
      </c>
    </row>
    <row r="117" spans="1:9" x14ac:dyDescent="0.25">
      <c r="A117" s="21" t="s">
        <v>17</v>
      </c>
      <c r="B117" s="1">
        <v>603</v>
      </c>
      <c r="C117" s="1">
        <v>591</v>
      </c>
      <c r="D117" s="23">
        <v>1194</v>
      </c>
      <c r="F117" s="21" t="s">
        <v>17</v>
      </c>
      <c r="G117" s="1">
        <v>485</v>
      </c>
      <c r="H117" s="1">
        <v>482</v>
      </c>
      <c r="I117" s="23">
        <v>967</v>
      </c>
    </row>
    <row r="118" spans="1:9" x14ac:dyDescent="0.25">
      <c r="A118" s="21" t="s">
        <v>19</v>
      </c>
      <c r="B118" s="1">
        <v>635</v>
      </c>
      <c r="C118" s="1">
        <v>622</v>
      </c>
      <c r="D118" s="23">
        <v>1257</v>
      </c>
      <c r="F118" s="21" t="s">
        <v>19</v>
      </c>
      <c r="G118" s="1">
        <v>490</v>
      </c>
      <c r="H118" s="1">
        <v>512</v>
      </c>
      <c r="I118" s="23">
        <v>1002</v>
      </c>
    </row>
    <row r="119" spans="1:9" x14ac:dyDescent="0.25">
      <c r="A119" s="21" t="s">
        <v>21</v>
      </c>
      <c r="B119" s="1">
        <v>596</v>
      </c>
      <c r="C119" s="1">
        <v>730</v>
      </c>
      <c r="D119" s="23">
        <v>1326</v>
      </c>
      <c r="F119" s="21" t="s">
        <v>21</v>
      </c>
      <c r="G119" s="1">
        <v>463</v>
      </c>
      <c r="H119" s="1">
        <v>513</v>
      </c>
      <c r="I119" s="23">
        <v>976</v>
      </c>
    </row>
    <row r="120" spans="1:9" x14ac:dyDescent="0.25">
      <c r="A120" s="21" t="s">
        <v>23</v>
      </c>
      <c r="B120" s="1">
        <v>700</v>
      </c>
      <c r="C120" s="1">
        <v>715</v>
      </c>
      <c r="D120" s="23">
        <v>1415</v>
      </c>
      <c r="F120" s="21" t="s">
        <v>23</v>
      </c>
      <c r="G120" s="1">
        <v>495</v>
      </c>
      <c r="H120" s="1">
        <v>558</v>
      </c>
      <c r="I120" s="23">
        <v>1053</v>
      </c>
    </row>
    <row r="121" spans="1:9" x14ac:dyDescent="0.25">
      <c r="A121" s="21" t="s">
        <v>25</v>
      </c>
      <c r="B121" s="1">
        <v>618</v>
      </c>
      <c r="C121" s="1">
        <v>677</v>
      </c>
      <c r="D121" s="23">
        <v>1295</v>
      </c>
      <c r="F121" s="21" t="s">
        <v>25</v>
      </c>
      <c r="G121" s="1">
        <v>488</v>
      </c>
      <c r="H121" s="1">
        <v>522</v>
      </c>
      <c r="I121" s="23">
        <v>1010</v>
      </c>
    </row>
    <row r="122" spans="1:9" x14ac:dyDescent="0.25">
      <c r="A122" s="21" t="s">
        <v>27</v>
      </c>
      <c r="B122" s="1">
        <v>637</v>
      </c>
      <c r="C122" s="1">
        <v>721</v>
      </c>
      <c r="D122" s="23">
        <v>1358</v>
      </c>
      <c r="F122" s="21" t="s">
        <v>27</v>
      </c>
      <c r="G122" s="1">
        <v>550</v>
      </c>
      <c r="H122" s="1">
        <v>538</v>
      </c>
      <c r="I122" s="23">
        <v>1088</v>
      </c>
    </row>
    <row r="123" spans="1:9" x14ac:dyDescent="0.25">
      <c r="A123" s="21" t="s">
        <v>29</v>
      </c>
      <c r="B123" s="1">
        <v>795</v>
      </c>
      <c r="C123" s="1">
        <v>869</v>
      </c>
      <c r="D123" s="23">
        <v>1664</v>
      </c>
      <c r="F123" s="21" t="s">
        <v>29</v>
      </c>
      <c r="G123" s="1">
        <v>603</v>
      </c>
      <c r="H123" s="1">
        <v>616</v>
      </c>
      <c r="I123" s="23">
        <v>1219</v>
      </c>
    </row>
    <row r="124" spans="1:9" x14ac:dyDescent="0.25">
      <c r="A124" s="21" t="s">
        <v>31</v>
      </c>
      <c r="B124" s="1">
        <v>744</v>
      </c>
      <c r="C124" s="1">
        <v>762</v>
      </c>
      <c r="D124" s="23">
        <v>1506</v>
      </c>
      <c r="F124" s="21" t="s">
        <v>31</v>
      </c>
      <c r="G124" s="1">
        <v>574</v>
      </c>
      <c r="H124" s="1">
        <v>618</v>
      </c>
      <c r="I124" s="23">
        <v>1192</v>
      </c>
    </row>
    <row r="125" spans="1:9" x14ac:dyDescent="0.25">
      <c r="A125" s="21" t="s">
        <v>33</v>
      </c>
      <c r="B125" s="1">
        <v>542</v>
      </c>
      <c r="C125" s="1">
        <v>595</v>
      </c>
      <c r="D125" s="23">
        <v>1137</v>
      </c>
      <c r="F125" s="21" t="s">
        <v>33</v>
      </c>
      <c r="G125" s="1">
        <v>520</v>
      </c>
      <c r="H125" s="1">
        <v>540</v>
      </c>
      <c r="I125" s="23">
        <v>1060</v>
      </c>
    </row>
    <row r="126" spans="1:9" x14ac:dyDescent="0.25">
      <c r="A126" s="21" t="s">
        <v>35</v>
      </c>
      <c r="B126" s="1">
        <v>484</v>
      </c>
      <c r="C126" s="1">
        <v>533</v>
      </c>
      <c r="D126" s="23">
        <v>1017</v>
      </c>
      <c r="F126" s="21" t="s">
        <v>35</v>
      </c>
      <c r="G126" s="1">
        <v>410</v>
      </c>
      <c r="H126" s="1">
        <v>475</v>
      </c>
      <c r="I126" s="23">
        <v>885</v>
      </c>
    </row>
    <row r="127" spans="1:9" x14ac:dyDescent="0.25">
      <c r="A127" s="21" t="s">
        <v>37</v>
      </c>
      <c r="B127" s="1">
        <v>423</v>
      </c>
      <c r="C127" s="1">
        <v>447</v>
      </c>
      <c r="D127" s="23">
        <v>870</v>
      </c>
      <c r="F127" s="21" t="s">
        <v>37</v>
      </c>
      <c r="G127" s="1">
        <v>331</v>
      </c>
      <c r="H127" s="1">
        <v>421</v>
      </c>
      <c r="I127" s="23">
        <v>752</v>
      </c>
    </row>
    <row r="128" spans="1:9" x14ac:dyDescent="0.25">
      <c r="A128" s="21" t="s">
        <v>39</v>
      </c>
      <c r="B128" s="1">
        <v>278</v>
      </c>
      <c r="C128" s="1">
        <v>309</v>
      </c>
      <c r="D128" s="23">
        <v>587</v>
      </c>
      <c r="F128" s="21" t="s">
        <v>39</v>
      </c>
      <c r="G128" s="1">
        <v>252</v>
      </c>
      <c r="H128" s="1">
        <v>360</v>
      </c>
      <c r="I128" s="23">
        <v>612</v>
      </c>
    </row>
    <row r="129" spans="1:9" x14ac:dyDescent="0.25">
      <c r="A129" s="21" t="s">
        <v>41</v>
      </c>
      <c r="B129" s="1">
        <v>195</v>
      </c>
      <c r="C129" s="1">
        <v>261</v>
      </c>
      <c r="D129" s="23">
        <v>456</v>
      </c>
      <c r="F129" s="21" t="s">
        <v>41</v>
      </c>
      <c r="G129" s="1">
        <v>171</v>
      </c>
      <c r="H129" s="1">
        <v>250</v>
      </c>
      <c r="I129" s="23">
        <v>421</v>
      </c>
    </row>
    <row r="130" spans="1:9" x14ac:dyDescent="0.25">
      <c r="A130" s="21" t="s">
        <v>43</v>
      </c>
      <c r="B130" s="1">
        <v>59</v>
      </c>
      <c r="C130" s="1">
        <v>120</v>
      </c>
      <c r="D130" s="23">
        <v>179</v>
      </c>
      <c r="F130" s="21" t="s">
        <v>43</v>
      </c>
      <c r="G130" s="1">
        <v>81</v>
      </c>
      <c r="H130" s="1">
        <v>151</v>
      </c>
      <c r="I130" s="23">
        <v>232</v>
      </c>
    </row>
    <row r="131" spans="1:9" x14ac:dyDescent="0.25">
      <c r="A131" s="33" t="s">
        <v>45</v>
      </c>
      <c r="B131" s="34">
        <v>25</v>
      </c>
      <c r="C131" s="34">
        <v>60</v>
      </c>
      <c r="D131" s="35">
        <v>85</v>
      </c>
      <c r="F131" s="33" t="s">
        <v>45</v>
      </c>
      <c r="G131" s="34">
        <v>34</v>
      </c>
      <c r="H131" s="34">
        <v>49</v>
      </c>
      <c r="I131" s="35">
        <v>83</v>
      </c>
    </row>
    <row r="135" spans="1:9" ht="13" x14ac:dyDescent="0.3">
      <c r="A135" s="6" t="s">
        <v>22</v>
      </c>
      <c r="F135" s="6" t="s">
        <v>24</v>
      </c>
    </row>
    <row r="136" spans="1:9" x14ac:dyDescent="0.25">
      <c r="A136" s="44"/>
      <c r="B136" s="45" t="s">
        <v>4</v>
      </c>
      <c r="C136" s="45" t="s">
        <v>5</v>
      </c>
      <c r="D136" s="46" t="s">
        <v>6</v>
      </c>
      <c r="F136" s="44"/>
      <c r="G136" s="45" t="s">
        <v>4</v>
      </c>
      <c r="H136" s="45" t="s">
        <v>5</v>
      </c>
      <c r="I136" s="46" t="s">
        <v>6</v>
      </c>
    </row>
    <row r="137" spans="1:9" ht="13" x14ac:dyDescent="0.3">
      <c r="A137" s="15" t="s">
        <v>7</v>
      </c>
      <c r="B137" s="16">
        <v>6596</v>
      </c>
      <c r="C137" s="16">
        <v>7569</v>
      </c>
      <c r="D137" s="17">
        <v>14165</v>
      </c>
      <c r="E137" s="40"/>
      <c r="F137" s="41" t="s">
        <v>7</v>
      </c>
      <c r="G137" s="16">
        <v>8523</v>
      </c>
      <c r="H137" s="16">
        <v>8994</v>
      </c>
      <c r="I137" s="17">
        <v>17517</v>
      </c>
    </row>
    <row r="138" spans="1:9" ht="13" x14ac:dyDescent="0.3">
      <c r="A138" s="15"/>
      <c r="B138" s="19"/>
      <c r="D138" s="20"/>
      <c r="F138" s="15"/>
      <c r="G138" s="19"/>
      <c r="H138" s="19"/>
      <c r="I138" s="20"/>
    </row>
    <row r="139" spans="1:9" x14ac:dyDescent="0.25">
      <c r="A139" s="21" t="s">
        <v>9</v>
      </c>
      <c r="B139" s="1">
        <v>320</v>
      </c>
      <c r="C139" s="1">
        <v>352</v>
      </c>
      <c r="D139" s="23">
        <v>672</v>
      </c>
      <c r="F139" s="21" t="s">
        <v>9</v>
      </c>
      <c r="G139" s="1">
        <v>521</v>
      </c>
      <c r="H139" s="1">
        <v>481</v>
      </c>
      <c r="I139" s="23">
        <v>1002</v>
      </c>
    </row>
    <row r="140" spans="1:9" x14ac:dyDescent="0.25">
      <c r="A140" s="25" t="s">
        <v>11</v>
      </c>
      <c r="B140" s="1">
        <v>389</v>
      </c>
      <c r="C140" s="1">
        <v>402</v>
      </c>
      <c r="D140" s="23">
        <v>791</v>
      </c>
      <c r="F140" s="25" t="s">
        <v>11</v>
      </c>
      <c r="G140" s="1">
        <v>541</v>
      </c>
      <c r="H140" s="1">
        <v>568</v>
      </c>
      <c r="I140" s="23">
        <v>1109</v>
      </c>
    </row>
    <row r="141" spans="1:9" x14ac:dyDescent="0.25">
      <c r="A141" s="29" t="s">
        <v>13</v>
      </c>
      <c r="B141" s="1">
        <v>532</v>
      </c>
      <c r="C141" s="1">
        <v>567</v>
      </c>
      <c r="D141" s="23">
        <v>1099</v>
      </c>
      <c r="F141" s="29" t="s">
        <v>13</v>
      </c>
      <c r="G141" s="1">
        <v>736</v>
      </c>
      <c r="H141" s="1">
        <v>611</v>
      </c>
      <c r="I141" s="23">
        <v>1347</v>
      </c>
    </row>
    <row r="142" spans="1:9" x14ac:dyDescent="0.25">
      <c r="A142" s="21" t="s">
        <v>15</v>
      </c>
      <c r="B142" s="1">
        <v>345</v>
      </c>
      <c r="C142" s="1">
        <v>389</v>
      </c>
      <c r="D142" s="23">
        <v>734</v>
      </c>
      <c r="F142" s="21" t="s">
        <v>15</v>
      </c>
      <c r="G142" s="1">
        <v>375</v>
      </c>
      <c r="H142" s="1">
        <v>389</v>
      </c>
      <c r="I142" s="23">
        <v>764</v>
      </c>
    </row>
    <row r="143" spans="1:9" x14ac:dyDescent="0.25">
      <c r="A143" s="21" t="s">
        <v>17</v>
      </c>
      <c r="B143" s="1">
        <v>443</v>
      </c>
      <c r="C143" s="1">
        <v>468</v>
      </c>
      <c r="D143" s="23">
        <v>911</v>
      </c>
      <c r="F143" s="21" t="s">
        <v>17</v>
      </c>
      <c r="G143" s="1">
        <v>493</v>
      </c>
      <c r="H143" s="1">
        <v>505</v>
      </c>
      <c r="I143" s="23">
        <v>998</v>
      </c>
    </row>
    <row r="144" spans="1:9" x14ac:dyDescent="0.25">
      <c r="A144" s="21" t="s">
        <v>19</v>
      </c>
      <c r="B144" s="1">
        <v>468</v>
      </c>
      <c r="C144" s="1">
        <v>440</v>
      </c>
      <c r="D144" s="23">
        <v>908</v>
      </c>
      <c r="F144" s="21" t="s">
        <v>19</v>
      </c>
      <c r="G144" s="1">
        <v>563</v>
      </c>
      <c r="H144" s="1">
        <v>609</v>
      </c>
      <c r="I144" s="23">
        <v>1172</v>
      </c>
    </row>
    <row r="145" spans="1:9" x14ac:dyDescent="0.25">
      <c r="A145" s="21" t="s">
        <v>21</v>
      </c>
      <c r="B145" s="1">
        <v>379</v>
      </c>
      <c r="C145" s="1">
        <v>458</v>
      </c>
      <c r="D145" s="23">
        <v>837</v>
      </c>
      <c r="F145" s="21" t="s">
        <v>21</v>
      </c>
      <c r="G145" s="1">
        <v>553</v>
      </c>
      <c r="H145" s="1">
        <v>579</v>
      </c>
      <c r="I145" s="23">
        <v>1132</v>
      </c>
    </row>
    <row r="146" spans="1:9" x14ac:dyDescent="0.25">
      <c r="A146" s="21" t="s">
        <v>23</v>
      </c>
      <c r="B146" s="1">
        <v>387</v>
      </c>
      <c r="C146" s="1">
        <v>479</v>
      </c>
      <c r="D146" s="23">
        <v>866</v>
      </c>
      <c r="F146" s="21" t="s">
        <v>23</v>
      </c>
      <c r="G146" s="1">
        <v>584</v>
      </c>
      <c r="H146" s="1">
        <v>657</v>
      </c>
      <c r="I146" s="23">
        <v>1241</v>
      </c>
    </row>
    <row r="147" spans="1:9" x14ac:dyDescent="0.25">
      <c r="A147" s="21" t="s">
        <v>25</v>
      </c>
      <c r="B147" s="1">
        <v>408</v>
      </c>
      <c r="C147" s="1">
        <v>468</v>
      </c>
      <c r="D147" s="23">
        <v>876</v>
      </c>
      <c r="F147" s="21" t="s">
        <v>25</v>
      </c>
      <c r="G147" s="1">
        <v>530</v>
      </c>
      <c r="H147" s="1">
        <v>600</v>
      </c>
      <c r="I147" s="23">
        <v>1130</v>
      </c>
    </row>
    <row r="148" spans="1:9" x14ac:dyDescent="0.25">
      <c r="A148" s="21" t="s">
        <v>27</v>
      </c>
      <c r="B148" s="1">
        <v>454</v>
      </c>
      <c r="C148" s="1">
        <v>585</v>
      </c>
      <c r="D148" s="23">
        <v>1039</v>
      </c>
      <c r="F148" s="21" t="s">
        <v>27</v>
      </c>
      <c r="G148" s="1">
        <v>617</v>
      </c>
      <c r="H148" s="1">
        <v>572</v>
      </c>
      <c r="I148" s="23">
        <v>1189</v>
      </c>
    </row>
    <row r="149" spans="1:9" x14ac:dyDescent="0.25">
      <c r="A149" s="21" t="s">
        <v>29</v>
      </c>
      <c r="B149" s="1">
        <v>531</v>
      </c>
      <c r="C149" s="1">
        <v>585</v>
      </c>
      <c r="D149" s="23">
        <v>1116</v>
      </c>
      <c r="F149" s="21" t="s">
        <v>29</v>
      </c>
      <c r="G149" s="1">
        <v>648</v>
      </c>
      <c r="H149" s="1">
        <v>659</v>
      </c>
      <c r="I149" s="23">
        <v>1307</v>
      </c>
    </row>
    <row r="150" spans="1:9" x14ac:dyDescent="0.25">
      <c r="A150" s="21" t="s">
        <v>31</v>
      </c>
      <c r="B150" s="1">
        <v>521</v>
      </c>
      <c r="C150" s="1">
        <v>524</v>
      </c>
      <c r="D150" s="23">
        <v>1045</v>
      </c>
      <c r="F150" s="21" t="s">
        <v>31</v>
      </c>
      <c r="G150" s="1">
        <v>621</v>
      </c>
      <c r="H150" s="1">
        <v>696</v>
      </c>
      <c r="I150" s="23">
        <v>1317</v>
      </c>
    </row>
    <row r="151" spans="1:9" x14ac:dyDescent="0.25">
      <c r="A151" s="21" t="s">
        <v>33</v>
      </c>
      <c r="B151" s="1">
        <v>414</v>
      </c>
      <c r="C151" s="1">
        <v>429</v>
      </c>
      <c r="D151" s="23">
        <v>843</v>
      </c>
      <c r="F151" s="21" t="s">
        <v>33</v>
      </c>
      <c r="G151" s="1">
        <v>516</v>
      </c>
      <c r="H151" s="1">
        <v>581</v>
      </c>
      <c r="I151" s="23">
        <v>1097</v>
      </c>
    </row>
    <row r="152" spans="1:9" x14ac:dyDescent="0.25">
      <c r="A152" s="21" t="s">
        <v>35</v>
      </c>
      <c r="B152" s="1">
        <v>313</v>
      </c>
      <c r="C152" s="1">
        <v>372</v>
      </c>
      <c r="D152" s="23">
        <v>685</v>
      </c>
      <c r="F152" s="21" t="s">
        <v>35</v>
      </c>
      <c r="G152" s="1">
        <v>437</v>
      </c>
      <c r="H152" s="1">
        <v>469</v>
      </c>
      <c r="I152" s="23">
        <v>906</v>
      </c>
    </row>
    <row r="153" spans="1:9" x14ac:dyDescent="0.25">
      <c r="A153" s="21" t="s">
        <v>37</v>
      </c>
      <c r="B153" s="1">
        <v>310</v>
      </c>
      <c r="C153" s="1">
        <v>321</v>
      </c>
      <c r="D153" s="23">
        <v>631</v>
      </c>
      <c r="F153" s="21" t="s">
        <v>37</v>
      </c>
      <c r="G153" s="1">
        <v>314</v>
      </c>
      <c r="H153" s="1">
        <v>324</v>
      </c>
      <c r="I153" s="23">
        <v>638</v>
      </c>
    </row>
    <row r="154" spans="1:9" x14ac:dyDescent="0.25">
      <c r="A154" s="21" t="s">
        <v>39</v>
      </c>
      <c r="B154" s="1">
        <v>157</v>
      </c>
      <c r="C154" s="1">
        <v>229</v>
      </c>
      <c r="D154" s="23">
        <v>386</v>
      </c>
      <c r="F154" s="21" t="s">
        <v>39</v>
      </c>
      <c r="G154" s="1">
        <v>205</v>
      </c>
      <c r="H154" s="1">
        <v>285</v>
      </c>
      <c r="I154" s="23">
        <v>490</v>
      </c>
    </row>
    <row r="155" spans="1:9" x14ac:dyDescent="0.25">
      <c r="A155" s="21" t="s">
        <v>41</v>
      </c>
      <c r="B155" s="1">
        <v>122</v>
      </c>
      <c r="C155" s="1">
        <v>226</v>
      </c>
      <c r="D155" s="23">
        <v>348</v>
      </c>
      <c r="F155" s="21" t="s">
        <v>41</v>
      </c>
      <c r="G155" s="1">
        <v>169</v>
      </c>
      <c r="H155" s="1">
        <v>227</v>
      </c>
      <c r="I155" s="23">
        <v>396</v>
      </c>
    </row>
    <row r="156" spans="1:9" x14ac:dyDescent="0.25">
      <c r="A156" s="21" t="s">
        <v>43</v>
      </c>
      <c r="B156" s="1">
        <v>73</v>
      </c>
      <c r="C156" s="1">
        <v>124</v>
      </c>
      <c r="D156" s="23">
        <v>197</v>
      </c>
      <c r="F156" s="21" t="s">
        <v>43</v>
      </c>
      <c r="G156" s="1">
        <v>75</v>
      </c>
      <c r="H156" s="1">
        <v>117</v>
      </c>
      <c r="I156" s="23">
        <v>192</v>
      </c>
    </row>
    <row r="157" spans="1:9" x14ac:dyDescent="0.25">
      <c r="A157" s="33" t="s">
        <v>45</v>
      </c>
      <c r="B157" s="34">
        <v>30</v>
      </c>
      <c r="C157" s="34">
        <v>151</v>
      </c>
      <c r="D157" s="35">
        <v>181</v>
      </c>
      <c r="F157" s="33" t="s">
        <v>45</v>
      </c>
      <c r="G157" s="34">
        <v>25</v>
      </c>
      <c r="H157" s="34">
        <v>65</v>
      </c>
      <c r="I157" s="35">
        <v>90</v>
      </c>
    </row>
    <row r="161" spans="1:9" ht="13" x14ac:dyDescent="0.3">
      <c r="A161" s="6" t="s">
        <v>26</v>
      </c>
      <c r="F161" s="6" t="s">
        <v>28</v>
      </c>
    </row>
    <row r="162" spans="1:9" x14ac:dyDescent="0.25">
      <c r="A162" s="44"/>
      <c r="B162" s="45" t="s">
        <v>4</v>
      </c>
      <c r="C162" s="45" t="s">
        <v>5</v>
      </c>
      <c r="D162" s="46" t="s">
        <v>6</v>
      </c>
      <c r="F162" s="44"/>
      <c r="G162" s="45" t="s">
        <v>4</v>
      </c>
      <c r="H162" s="45" t="s">
        <v>5</v>
      </c>
      <c r="I162" s="46" t="s">
        <v>6</v>
      </c>
    </row>
    <row r="163" spans="1:9" ht="13" x14ac:dyDescent="0.3">
      <c r="A163" s="15" t="s">
        <v>7</v>
      </c>
      <c r="B163" s="16">
        <v>9648</v>
      </c>
      <c r="C163" s="16">
        <v>10384</v>
      </c>
      <c r="D163" s="17">
        <v>20032</v>
      </c>
      <c r="E163" s="40"/>
      <c r="F163" s="41" t="s">
        <v>7</v>
      </c>
      <c r="G163" s="16">
        <v>7808</v>
      </c>
      <c r="H163" s="16">
        <v>7872</v>
      </c>
      <c r="I163" s="17">
        <v>15680</v>
      </c>
    </row>
    <row r="164" spans="1:9" ht="13" x14ac:dyDescent="0.3">
      <c r="A164" s="15"/>
      <c r="B164" s="19"/>
      <c r="D164" s="20"/>
      <c r="F164" s="15"/>
      <c r="G164" s="19"/>
      <c r="H164" s="19"/>
      <c r="I164" s="20"/>
    </row>
    <row r="165" spans="1:9" x14ac:dyDescent="0.25">
      <c r="A165" s="21" t="s">
        <v>9</v>
      </c>
      <c r="B165" s="1">
        <v>510</v>
      </c>
      <c r="C165" s="1">
        <v>519</v>
      </c>
      <c r="D165" s="23">
        <v>1029</v>
      </c>
      <c r="F165" s="21" t="s">
        <v>9</v>
      </c>
      <c r="G165" s="1">
        <v>393</v>
      </c>
      <c r="H165" s="1">
        <v>440</v>
      </c>
      <c r="I165" s="23">
        <v>833</v>
      </c>
    </row>
    <row r="166" spans="1:9" x14ac:dyDescent="0.25">
      <c r="A166" s="25" t="s">
        <v>11</v>
      </c>
      <c r="B166" s="1">
        <v>625</v>
      </c>
      <c r="C166" s="1">
        <v>590</v>
      </c>
      <c r="D166" s="23">
        <v>1215</v>
      </c>
      <c r="F166" s="25" t="s">
        <v>11</v>
      </c>
      <c r="G166" s="1">
        <v>465</v>
      </c>
      <c r="H166" s="1">
        <v>419</v>
      </c>
      <c r="I166" s="23">
        <v>884</v>
      </c>
    </row>
    <row r="167" spans="1:9" x14ac:dyDescent="0.25">
      <c r="A167" s="29" t="s">
        <v>13</v>
      </c>
      <c r="B167" s="1">
        <v>762</v>
      </c>
      <c r="C167" s="1">
        <v>782</v>
      </c>
      <c r="D167" s="23">
        <v>1544</v>
      </c>
      <c r="F167" s="29" t="s">
        <v>13</v>
      </c>
      <c r="G167" s="1">
        <v>581</v>
      </c>
      <c r="H167" s="1">
        <v>489</v>
      </c>
      <c r="I167" s="23">
        <v>1070</v>
      </c>
    </row>
    <row r="168" spans="1:9" x14ac:dyDescent="0.25">
      <c r="A168" s="21" t="s">
        <v>15</v>
      </c>
      <c r="B168" s="1">
        <v>479</v>
      </c>
      <c r="C168" s="1">
        <v>446</v>
      </c>
      <c r="D168" s="23">
        <v>925</v>
      </c>
      <c r="F168" s="21" t="s">
        <v>15</v>
      </c>
      <c r="G168" s="1">
        <v>287</v>
      </c>
      <c r="H168" s="1">
        <v>306</v>
      </c>
      <c r="I168" s="23">
        <v>593</v>
      </c>
    </row>
    <row r="169" spans="1:9" x14ac:dyDescent="0.25">
      <c r="A169" s="21" t="s">
        <v>17</v>
      </c>
      <c r="B169" s="1">
        <v>677</v>
      </c>
      <c r="C169" s="1">
        <v>593</v>
      </c>
      <c r="D169" s="23">
        <v>1270</v>
      </c>
      <c r="F169" s="21" t="s">
        <v>17</v>
      </c>
      <c r="G169" s="1">
        <v>463</v>
      </c>
      <c r="H169" s="1">
        <v>416</v>
      </c>
      <c r="I169" s="23">
        <v>879</v>
      </c>
    </row>
    <row r="170" spans="1:9" x14ac:dyDescent="0.25">
      <c r="A170" s="21" t="s">
        <v>19</v>
      </c>
      <c r="B170" s="1">
        <v>555</v>
      </c>
      <c r="C170" s="1">
        <v>603</v>
      </c>
      <c r="D170" s="23">
        <v>1158</v>
      </c>
      <c r="F170" s="21" t="s">
        <v>19</v>
      </c>
      <c r="G170" s="1">
        <v>527</v>
      </c>
      <c r="H170" s="1">
        <v>501</v>
      </c>
      <c r="I170" s="23">
        <v>1028</v>
      </c>
    </row>
    <row r="171" spans="1:9" x14ac:dyDescent="0.25">
      <c r="A171" s="21" t="s">
        <v>21</v>
      </c>
      <c r="B171" s="1">
        <v>595</v>
      </c>
      <c r="C171" s="1">
        <v>635</v>
      </c>
      <c r="D171" s="23">
        <v>1230</v>
      </c>
      <c r="F171" s="21" t="s">
        <v>21</v>
      </c>
      <c r="G171" s="1">
        <v>507</v>
      </c>
      <c r="H171" s="1">
        <v>560</v>
      </c>
      <c r="I171" s="23">
        <v>1067</v>
      </c>
    </row>
    <row r="172" spans="1:9" x14ac:dyDescent="0.25">
      <c r="A172" s="21" t="s">
        <v>23</v>
      </c>
      <c r="B172" s="1">
        <v>589</v>
      </c>
      <c r="C172" s="1">
        <v>727</v>
      </c>
      <c r="D172" s="23">
        <v>1316</v>
      </c>
      <c r="F172" s="21" t="s">
        <v>23</v>
      </c>
      <c r="G172" s="1">
        <v>598</v>
      </c>
      <c r="H172" s="1">
        <v>498</v>
      </c>
      <c r="I172" s="23">
        <v>1096</v>
      </c>
    </row>
    <row r="173" spans="1:9" x14ac:dyDescent="0.25">
      <c r="A173" s="21" t="s">
        <v>25</v>
      </c>
      <c r="B173" s="1">
        <v>632</v>
      </c>
      <c r="C173" s="1">
        <v>668</v>
      </c>
      <c r="D173" s="23">
        <v>1300</v>
      </c>
      <c r="F173" s="21" t="s">
        <v>25</v>
      </c>
      <c r="G173" s="1">
        <v>521</v>
      </c>
      <c r="H173" s="1">
        <v>458</v>
      </c>
      <c r="I173" s="23">
        <v>979</v>
      </c>
    </row>
    <row r="174" spans="1:9" x14ac:dyDescent="0.25">
      <c r="A174" s="21" t="s">
        <v>27</v>
      </c>
      <c r="B174" s="1">
        <v>662</v>
      </c>
      <c r="C174" s="1">
        <v>729</v>
      </c>
      <c r="D174" s="23">
        <v>1391</v>
      </c>
      <c r="F174" s="21" t="s">
        <v>27</v>
      </c>
      <c r="G174" s="1">
        <v>540</v>
      </c>
      <c r="H174" s="1">
        <v>553</v>
      </c>
      <c r="I174" s="23">
        <v>1093</v>
      </c>
    </row>
    <row r="175" spans="1:9" x14ac:dyDescent="0.25">
      <c r="A175" s="21" t="s">
        <v>29</v>
      </c>
      <c r="B175" s="1">
        <v>691</v>
      </c>
      <c r="C175" s="1">
        <v>793</v>
      </c>
      <c r="D175" s="23">
        <v>1484</v>
      </c>
      <c r="F175" s="21" t="s">
        <v>29</v>
      </c>
      <c r="G175" s="1">
        <v>618</v>
      </c>
      <c r="H175" s="1">
        <v>625</v>
      </c>
      <c r="I175" s="23">
        <v>1243</v>
      </c>
    </row>
    <row r="176" spans="1:9" x14ac:dyDescent="0.25">
      <c r="A176" s="21" t="s">
        <v>31</v>
      </c>
      <c r="B176" s="1">
        <v>749</v>
      </c>
      <c r="C176" s="1">
        <v>785</v>
      </c>
      <c r="D176" s="23">
        <v>1534</v>
      </c>
      <c r="F176" s="21" t="s">
        <v>31</v>
      </c>
      <c r="G176" s="1">
        <v>584</v>
      </c>
      <c r="H176" s="1">
        <v>585</v>
      </c>
      <c r="I176" s="23">
        <v>1169</v>
      </c>
    </row>
    <row r="177" spans="1:9" x14ac:dyDescent="0.25">
      <c r="A177" s="21" t="s">
        <v>33</v>
      </c>
      <c r="B177" s="1">
        <v>611</v>
      </c>
      <c r="C177" s="1">
        <v>657</v>
      </c>
      <c r="D177" s="23">
        <v>1268</v>
      </c>
      <c r="F177" s="21" t="s">
        <v>33</v>
      </c>
      <c r="G177" s="1">
        <v>459</v>
      </c>
      <c r="H177" s="1">
        <v>491</v>
      </c>
      <c r="I177" s="23">
        <v>950</v>
      </c>
    </row>
    <row r="178" spans="1:9" x14ac:dyDescent="0.25">
      <c r="A178" s="21" t="s">
        <v>35</v>
      </c>
      <c r="B178" s="1">
        <v>473</v>
      </c>
      <c r="C178" s="1">
        <v>570</v>
      </c>
      <c r="D178" s="23">
        <v>1043</v>
      </c>
      <c r="F178" s="21" t="s">
        <v>35</v>
      </c>
      <c r="G178" s="1">
        <v>407</v>
      </c>
      <c r="H178" s="1">
        <v>413</v>
      </c>
      <c r="I178" s="23">
        <v>820</v>
      </c>
    </row>
    <row r="179" spans="1:9" x14ac:dyDescent="0.25">
      <c r="A179" s="21" t="s">
        <v>37</v>
      </c>
      <c r="B179" s="1">
        <v>476</v>
      </c>
      <c r="C179" s="1">
        <v>538</v>
      </c>
      <c r="D179" s="23">
        <v>1014</v>
      </c>
      <c r="F179" s="21" t="s">
        <v>37</v>
      </c>
      <c r="G179" s="1">
        <v>359</v>
      </c>
      <c r="H179" s="1">
        <v>402</v>
      </c>
      <c r="I179" s="23">
        <v>761</v>
      </c>
    </row>
    <row r="180" spans="1:9" x14ac:dyDescent="0.25">
      <c r="A180" s="21" t="s">
        <v>39</v>
      </c>
      <c r="B180" s="1">
        <v>268</v>
      </c>
      <c r="C180" s="1">
        <v>337</v>
      </c>
      <c r="D180" s="23">
        <v>605</v>
      </c>
      <c r="F180" s="21" t="s">
        <v>39</v>
      </c>
      <c r="G180" s="1">
        <v>238</v>
      </c>
      <c r="H180" s="1">
        <v>316</v>
      </c>
      <c r="I180" s="23">
        <v>554</v>
      </c>
    </row>
    <row r="181" spans="1:9" x14ac:dyDescent="0.25">
      <c r="A181" s="21" t="s">
        <v>41</v>
      </c>
      <c r="B181" s="1">
        <v>189</v>
      </c>
      <c r="C181" s="1">
        <v>246</v>
      </c>
      <c r="D181" s="23">
        <v>435</v>
      </c>
      <c r="F181" s="21" t="s">
        <v>41</v>
      </c>
      <c r="G181" s="1">
        <v>142</v>
      </c>
      <c r="H181" s="1">
        <v>204</v>
      </c>
      <c r="I181" s="23">
        <v>346</v>
      </c>
    </row>
    <row r="182" spans="1:9" x14ac:dyDescent="0.25">
      <c r="A182" s="21" t="s">
        <v>43</v>
      </c>
      <c r="B182" s="1">
        <v>73</v>
      </c>
      <c r="C182" s="1">
        <v>122</v>
      </c>
      <c r="D182" s="23">
        <v>195</v>
      </c>
      <c r="F182" s="21" t="s">
        <v>43</v>
      </c>
      <c r="G182" s="1">
        <v>86</v>
      </c>
      <c r="H182" s="1">
        <v>141</v>
      </c>
      <c r="I182" s="23">
        <v>227</v>
      </c>
    </row>
    <row r="183" spans="1:9" x14ac:dyDescent="0.25">
      <c r="A183" s="33" t="s">
        <v>45</v>
      </c>
      <c r="B183" s="34">
        <v>32</v>
      </c>
      <c r="C183" s="34">
        <v>44</v>
      </c>
      <c r="D183" s="35">
        <v>76</v>
      </c>
      <c r="F183" s="33" t="s">
        <v>45</v>
      </c>
      <c r="G183" s="34">
        <v>33</v>
      </c>
      <c r="H183" s="34">
        <v>55</v>
      </c>
      <c r="I183" s="35">
        <v>88</v>
      </c>
    </row>
    <row r="187" spans="1:9" ht="13" x14ac:dyDescent="0.3">
      <c r="A187" s="6" t="s">
        <v>30</v>
      </c>
      <c r="F187" s="6" t="s">
        <v>32</v>
      </c>
    </row>
    <row r="188" spans="1:9" x14ac:dyDescent="0.25">
      <c r="A188" s="44"/>
      <c r="B188" s="45" t="s">
        <v>4</v>
      </c>
      <c r="C188" s="45" t="s">
        <v>5</v>
      </c>
      <c r="D188" s="46" t="s">
        <v>6</v>
      </c>
      <c r="F188" s="44"/>
      <c r="G188" s="45" t="s">
        <v>4</v>
      </c>
      <c r="H188" s="45" t="s">
        <v>5</v>
      </c>
      <c r="I188" s="46" t="s">
        <v>6</v>
      </c>
    </row>
    <row r="189" spans="1:9" ht="13" x14ac:dyDescent="0.3">
      <c r="A189" s="15" t="s">
        <v>7</v>
      </c>
      <c r="B189" s="16">
        <v>6743</v>
      </c>
      <c r="C189" s="16">
        <v>7290</v>
      </c>
      <c r="D189" s="17">
        <v>14033</v>
      </c>
      <c r="E189" s="40"/>
      <c r="F189" s="41" t="s">
        <v>7</v>
      </c>
      <c r="G189" s="16">
        <v>7261</v>
      </c>
      <c r="H189" s="16">
        <v>7723</v>
      </c>
      <c r="I189" s="17">
        <v>14984</v>
      </c>
    </row>
    <row r="190" spans="1:9" ht="13" x14ac:dyDescent="0.3">
      <c r="A190" s="15"/>
      <c r="B190" s="19"/>
      <c r="D190" s="20"/>
      <c r="F190" s="15"/>
      <c r="G190" s="19"/>
      <c r="H190" s="19"/>
      <c r="I190" s="20"/>
    </row>
    <row r="191" spans="1:9" x14ac:dyDescent="0.25">
      <c r="A191" s="21" t="s">
        <v>9</v>
      </c>
      <c r="B191" s="1">
        <v>425</v>
      </c>
      <c r="C191" s="1">
        <v>346</v>
      </c>
      <c r="D191" s="23">
        <v>771</v>
      </c>
      <c r="F191" s="21" t="s">
        <v>9</v>
      </c>
      <c r="G191" s="1">
        <v>380</v>
      </c>
      <c r="H191" s="1">
        <v>343</v>
      </c>
      <c r="I191" s="23">
        <v>723</v>
      </c>
    </row>
    <row r="192" spans="1:9" x14ac:dyDescent="0.25">
      <c r="A192" s="25" t="s">
        <v>11</v>
      </c>
      <c r="B192" s="1">
        <v>385</v>
      </c>
      <c r="C192" s="1">
        <v>316</v>
      </c>
      <c r="D192" s="23">
        <v>701</v>
      </c>
      <c r="F192" s="25" t="s">
        <v>11</v>
      </c>
      <c r="G192" s="1">
        <v>430</v>
      </c>
      <c r="H192" s="1">
        <v>388</v>
      </c>
      <c r="I192" s="23">
        <v>818</v>
      </c>
    </row>
    <row r="193" spans="1:9" x14ac:dyDescent="0.25">
      <c r="A193" s="29" t="s">
        <v>13</v>
      </c>
      <c r="B193" s="1">
        <v>482</v>
      </c>
      <c r="C193" s="1">
        <v>480</v>
      </c>
      <c r="D193" s="23">
        <v>962</v>
      </c>
      <c r="F193" s="29" t="s">
        <v>13</v>
      </c>
      <c r="G193" s="1">
        <v>527</v>
      </c>
      <c r="H193" s="1">
        <v>502</v>
      </c>
      <c r="I193" s="23">
        <v>1029</v>
      </c>
    </row>
    <row r="194" spans="1:9" x14ac:dyDescent="0.25">
      <c r="A194" s="21" t="s">
        <v>15</v>
      </c>
      <c r="B194" s="1">
        <v>318</v>
      </c>
      <c r="C194" s="1">
        <v>331</v>
      </c>
      <c r="D194" s="23">
        <v>649</v>
      </c>
      <c r="F194" s="21" t="s">
        <v>15</v>
      </c>
      <c r="G194" s="1">
        <v>350</v>
      </c>
      <c r="H194" s="1">
        <v>340</v>
      </c>
      <c r="I194" s="23">
        <v>690</v>
      </c>
    </row>
    <row r="195" spans="1:9" x14ac:dyDescent="0.25">
      <c r="A195" s="21" t="s">
        <v>17</v>
      </c>
      <c r="B195" s="1">
        <v>482</v>
      </c>
      <c r="C195" s="1">
        <v>434</v>
      </c>
      <c r="D195" s="23">
        <v>916</v>
      </c>
      <c r="F195" s="21" t="s">
        <v>17</v>
      </c>
      <c r="G195" s="1">
        <v>451</v>
      </c>
      <c r="H195" s="1">
        <v>439</v>
      </c>
      <c r="I195" s="23">
        <v>890</v>
      </c>
    </row>
    <row r="196" spans="1:9" x14ac:dyDescent="0.25">
      <c r="A196" s="21" t="s">
        <v>19</v>
      </c>
      <c r="B196" s="1">
        <v>450</v>
      </c>
      <c r="C196" s="1">
        <v>422</v>
      </c>
      <c r="D196" s="23">
        <v>872</v>
      </c>
      <c r="F196" s="21" t="s">
        <v>19</v>
      </c>
      <c r="G196" s="1">
        <v>434</v>
      </c>
      <c r="H196" s="1">
        <v>453</v>
      </c>
      <c r="I196" s="23">
        <v>887</v>
      </c>
    </row>
    <row r="197" spans="1:9" x14ac:dyDescent="0.25">
      <c r="A197" s="21" t="s">
        <v>21</v>
      </c>
      <c r="B197" s="1">
        <v>450</v>
      </c>
      <c r="C197" s="1">
        <v>452</v>
      </c>
      <c r="D197" s="23">
        <v>902</v>
      </c>
      <c r="F197" s="21" t="s">
        <v>21</v>
      </c>
      <c r="G197" s="1">
        <v>453</v>
      </c>
      <c r="H197" s="1">
        <v>443</v>
      </c>
      <c r="I197" s="23">
        <v>896</v>
      </c>
    </row>
    <row r="198" spans="1:9" x14ac:dyDescent="0.25">
      <c r="A198" s="21" t="s">
        <v>23</v>
      </c>
      <c r="B198" s="1">
        <v>419</v>
      </c>
      <c r="C198" s="1">
        <v>464</v>
      </c>
      <c r="D198" s="23">
        <v>883</v>
      </c>
      <c r="F198" s="21" t="s">
        <v>23</v>
      </c>
      <c r="G198" s="1">
        <v>434</v>
      </c>
      <c r="H198" s="1">
        <v>488</v>
      </c>
      <c r="I198" s="23">
        <v>922</v>
      </c>
    </row>
    <row r="199" spans="1:9" x14ac:dyDescent="0.25">
      <c r="A199" s="21" t="s">
        <v>25</v>
      </c>
      <c r="B199" s="1">
        <v>414</v>
      </c>
      <c r="C199" s="1">
        <v>452</v>
      </c>
      <c r="D199" s="23">
        <v>866</v>
      </c>
      <c r="F199" s="21" t="s">
        <v>25</v>
      </c>
      <c r="G199" s="1">
        <v>438</v>
      </c>
      <c r="H199" s="1">
        <v>466</v>
      </c>
      <c r="I199" s="23">
        <v>904</v>
      </c>
    </row>
    <row r="200" spans="1:9" x14ac:dyDescent="0.25">
      <c r="A200" s="21" t="s">
        <v>27</v>
      </c>
      <c r="B200" s="1">
        <v>381</v>
      </c>
      <c r="C200" s="1">
        <v>489</v>
      </c>
      <c r="D200" s="23">
        <v>870</v>
      </c>
      <c r="F200" s="21" t="s">
        <v>27</v>
      </c>
      <c r="G200" s="1">
        <v>455</v>
      </c>
      <c r="H200" s="1">
        <v>485</v>
      </c>
      <c r="I200" s="23">
        <v>940</v>
      </c>
    </row>
    <row r="201" spans="1:9" x14ac:dyDescent="0.25">
      <c r="A201" s="21" t="s">
        <v>29</v>
      </c>
      <c r="B201" s="1">
        <v>454</v>
      </c>
      <c r="C201" s="1">
        <v>595</v>
      </c>
      <c r="D201" s="23">
        <v>1049</v>
      </c>
      <c r="F201" s="21" t="s">
        <v>29</v>
      </c>
      <c r="G201" s="1">
        <v>603</v>
      </c>
      <c r="H201" s="1">
        <v>619</v>
      </c>
      <c r="I201" s="23">
        <v>1222</v>
      </c>
    </row>
    <row r="202" spans="1:9" x14ac:dyDescent="0.25">
      <c r="A202" s="21" t="s">
        <v>31</v>
      </c>
      <c r="B202" s="1">
        <v>515</v>
      </c>
      <c r="C202" s="1">
        <v>583</v>
      </c>
      <c r="D202" s="23">
        <v>1098</v>
      </c>
      <c r="F202" s="21" t="s">
        <v>31</v>
      </c>
      <c r="G202" s="1">
        <v>572</v>
      </c>
      <c r="H202" s="1">
        <v>589</v>
      </c>
      <c r="I202" s="23">
        <v>1161</v>
      </c>
    </row>
    <row r="203" spans="1:9" x14ac:dyDescent="0.25">
      <c r="A203" s="21" t="s">
        <v>33</v>
      </c>
      <c r="B203" s="1">
        <v>445</v>
      </c>
      <c r="C203" s="1">
        <v>499</v>
      </c>
      <c r="D203" s="23">
        <v>944</v>
      </c>
      <c r="F203" s="21" t="s">
        <v>33</v>
      </c>
      <c r="G203" s="1">
        <v>472</v>
      </c>
      <c r="H203" s="1">
        <v>563</v>
      </c>
      <c r="I203" s="23">
        <v>1035</v>
      </c>
    </row>
    <row r="204" spans="1:9" x14ac:dyDescent="0.25">
      <c r="A204" s="21" t="s">
        <v>35</v>
      </c>
      <c r="B204" s="1">
        <v>352</v>
      </c>
      <c r="C204" s="1">
        <v>469</v>
      </c>
      <c r="D204" s="23">
        <v>821</v>
      </c>
      <c r="F204" s="21" t="s">
        <v>35</v>
      </c>
      <c r="G204" s="1">
        <v>419</v>
      </c>
      <c r="H204" s="1">
        <v>488</v>
      </c>
      <c r="I204" s="23">
        <v>907</v>
      </c>
    </row>
    <row r="205" spans="1:9" x14ac:dyDescent="0.25">
      <c r="A205" s="21" t="s">
        <v>37</v>
      </c>
      <c r="B205" s="1">
        <v>346</v>
      </c>
      <c r="C205" s="1">
        <v>365</v>
      </c>
      <c r="D205" s="23">
        <v>711</v>
      </c>
      <c r="F205" s="21" t="s">
        <v>37</v>
      </c>
      <c r="G205" s="1">
        <v>394</v>
      </c>
      <c r="H205" s="1">
        <v>426</v>
      </c>
      <c r="I205" s="23">
        <v>820</v>
      </c>
    </row>
    <row r="206" spans="1:9" x14ac:dyDescent="0.25">
      <c r="A206" s="21" t="s">
        <v>39</v>
      </c>
      <c r="B206" s="1">
        <v>209</v>
      </c>
      <c r="C206" s="1">
        <v>267</v>
      </c>
      <c r="D206" s="23">
        <v>476</v>
      </c>
      <c r="F206" s="21" t="s">
        <v>39</v>
      </c>
      <c r="G206" s="1">
        <v>231</v>
      </c>
      <c r="H206" s="1">
        <v>285</v>
      </c>
      <c r="I206" s="23">
        <v>516</v>
      </c>
    </row>
    <row r="207" spans="1:9" x14ac:dyDescent="0.25">
      <c r="A207" s="21" t="s">
        <v>41</v>
      </c>
      <c r="B207" s="1">
        <v>123</v>
      </c>
      <c r="C207" s="1">
        <v>184</v>
      </c>
      <c r="D207" s="23">
        <v>307</v>
      </c>
      <c r="F207" s="21" t="s">
        <v>41</v>
      </c>
      <c r="G207" s="1">
        <v>137</v>
      </c>
      <c r="H207" s="1">
        <v>221</v>
      </c>
      <c r="I207" s="23">
        <v>358</v>
      </c>
    </row>
    <row r="208" spans="1:9" x14ac:dyDescent="0.25">
      <c r="A208" s="21" t="s">
        <v>43</v>
      </c>
      <c r="B208" s="1">
        <v>68</v>
      </c>
      <c r="C208" s="1">
        <v>105</v>
      </c>
      <c r="D208" s="23">
        <v>173</v>
      </c>
      <c r="F208" s="21" t="s">
        <v>43</v>
      </c>
      <c r="G208" s="1">
        <v>56</v>
      </c>
      <c r="H208" s="1">
        <v>124</v>
      </c>
      <c r="I208" s="23">
        <v>180</v>
      </c>
    </row>
    <row r="209" spans="1:15" x14ac:dyDescent="0.25">
      <c r="A209" s="33" t="s">
        <v>45</v>
      </c>
      <c r="B209" s="34">
        <v>25</v>
      </c>
      <c r="C209" s="34">
        <v>37</v>
      </c>
      <c r="D209" s="35">
        <v>62</v>
      </c>
      <c r="F209" s="33" t="s">
        <v>45</v>
      </c>
      <c r="G209" s="34">
        <v>25</v>
      </c>
      <c r="H209" s="34">
        <v>61</v>
      </c>
      <c r="I209" s="35">
        <v>86</v>
      </c>
    </row>
    <row r="213" spans="1:15" ht="13" x14ac:dyDescent="0.3">
      <c r="A213" s="6" t="s">
        <v>34</v>
      </c>
      <c r="F213" s="6" t="s">
        <v>36</v>
      </c>
    </row>
    <row r="214" spans="1:15" x14ac:dyDescent="0.25">
      <c r="A214" s="44"/>
      <c r="B214" s="45" t="s">
        <v>4</v>
      </c>
      <c r="C214" s="45" t="s">
        <v>5</v>
      </c>
      <c r="D214" s="46" t="s">
        <v>6</v>
      </c>
      <c r="F214" s="47"/>
      <c r="G214" s="45" t="s">
        <v>4</v>
      </c>
      <c r="H214" s="45" t="s">
        <v>5</v>
      </c>
      <c r="I214" s="46" t="s">
        <v>6</v>
      </c>
    </row>
    <row r="215" spans="1:15" ht="13" x14ac:dyDescent="0.3">
      <c r="A215" s="15" t="s">
        <v>7</v>
      </c>
      <c r="B215" s="16">
        <v>6153</v>
      </c>
      <c r="C215" s="16">
        <v>6421</v>
      </c>
      <c r="D215" s="17">
        <v>12574</v>
      </c>
      <c r="E215" s="40"/>
      <c r="F215" s="41" t="s">
        <v>7</v>
      </c>
      <c r="G215" s="16">
        <v>6827</v>
      </c>
      <c r="H215" s="16">
        <v>7503</v>
      </c>
      <c r="I215" s="17">
        <v>14330</v>
      </c>
    </row>
    <row r="216" spans="1:15" ht="13" x14ac:dyDescent="0.3">
      <c r="A216" s="15"/>
      <c r="B216" s="19"/>
      <c r="C216" s="19"/>
      <c r="D216" s="20"/>
      <c r="F216" s="15"/>
      <c r="G216" s="19"/>
      <c r="H216" s="19"/>
      <c r="I216" s="20"/>
    </row>
    <row r="217" spans="1:15" x14ac:dyDescent="0.25">
      <c r="A217" s="21" t="s">
        <v>9</v>
      </c>
      <c r="B217" s="1">
        <v>334</v>
      </c>
      <c r="C217" s="1">
        <v>298</v>
      </c>
      <c r="D217" s="23">
        <v>632</v>
      </c>
      <c r="F217" s="21" t="s">
        <v>9</v>
      </c>
      <c r="G217" s="1">
        <v>346</v>
      </c>
      <c r="H217" s="1">
        <v>337</v>
      </c>
      <c r="I217" s="23">
        <v>683</v>
      </c>
    </row>
    <row r="218" spans="1:15" x14ac:dyDescent="0.25">
      <c r="A218" s="25" t="s">
        <v>11</v>
      </c>
      <c r="B218" s="1">
        <v>327</v>
      </c>
      <c r="C218" s="1">
        <v>363</v>
      </c>
      <c r="D218" s="23">
        <v>690</v>
      </c>
      <c r="F218" s="25" t="s">
        <v>11</v>
      </c>
      <c r="G218" s="1">
        <v>407</v>
      </c>
      <c r="H218" s="1">
        <v>450</v>
      </c>
      <c r="I218" s="23">
        <v>857</v>
      </c>
    </row>
    <row r="219" spans="1:15" x14ac:dyDescent="0.25">
      <c r="A219" s="29" t="s">
        <v>13</v>
      </c>
      <c r="B219" s="1">
        <v>434</v>
      </c>
      <c r="C219" s="1">
        <v>426</v>
      </c>
      <c r="D219" s="23">
        <v>860</v>
      </c>
      <c r="F219" s="29" t="s">
        <v>13</v>
      </c>
      <c r="G219" s="1">
        <v>545</v>
      </c>
      <c r="H219" s="1">
        <v>547</v>
      </c>
      <c r="I219" s="23">
        <v>1092</v>
      </c>
    </row>
    <row r="220" spans="1:15" x14ac:dyDescent="0.25">
      <c r="A220" s="21" t="s">
        <v>15</v>
      </c>
      <c r="B220" s="1">
        <v>291</v>
      </c>
      <c r="C220" s="1">
        <v>240</v>
      </c>
      <c r="D220" s="23">
        <v>531</v>
      </c>
      <c r="F220" s="21" t="s">
        <v>15</v>
      </c>
      <c r="G220" s="1">
        <v>350</v>
      </c>
      <c r="H220" s="1">
        <v>348</v>
      </c>
      <c r="I220" s="23">
        <v>698</v>
      </c>
    </row>
    <row r="221" spans="1:15" x14ac:dyDescent="0.25">
      <c r="A221" s="21" t="s">
        <v>17</v>
      </c>
      <c r="B221" s="1">
        <v>395</v>
      </c>
      <c r="C221" s="1">
        <v>379</v>
      </c>
      <c r="D221" s="23">
        <v>774</v>
      </c>
      <c r="F221" s="21" t="s">
        <v>17</v>
      </c>
      <c r="G221" s="1">
        <v>421</v>
      </c>
      <c r="H221" s="1">
        <v>419</v>
      </c>
      <c r="I221" s="23">
        <v>840</v>
      </c>
    </row>
    <row r="222" spans="1:15" x14ac:dyDescent="0.25">
      <c r="A222" s="21" t="s">
        <v>19</v>
      </c>
      <c r="B222" s="1">
        <v>453</v>
      </c>
      <c r="C222" s="1">
        <v>411</v>
      </c>
      <c r="D222" s="23">
        <v>864</v>
      </c>
      <c r="F222" s="21" t="s">
        <v>19</v>
      </c>
      <c r="G222" s="1">
        <v>473</v>
      </c>
      <c r="H222" s="1">
        <v>425</v>
      </c>
      <c r="I222" s="23">
        <v>898</v>
      </c>
    </row>
    <row r="223" spans="1:15" x14ac:dyDescent="0.25">
      <c r="A223" s="21" t="s">
        <v>21</v>
      </c>
      <c r="B223" s="1">
        <v>434</v>
      </c>
      <c r="C223" s="1">
        <v>465</v>
      </c>
      <c r="D223" s="23">
        <v>899</v>
      </c>
      <c r="F223" s="21" t="s">
        <v>21</v>
      </c>
      <c r="G223" s="1">
        <v>351</v>
      </c>
      <c r="H223" s="1">
        <v>381</v>
      </c>
      <c r="I223" s="23">
        <v>732</v>
      </c>
      <c r="O223" s="48"/>
    </row>
    <row r="224" spans="1:15" x14ac:dyDescent="0.25">
      <c r="A224" s="21" t="s">
        <v>23</v>
      </c>
      <c r="B224" s="1">
        <v>458</v>
      </c>
      <c r="C224" s="1">
        <v>425</v>
      </c>
      <c r="D224" s="23">
        <v>883</v>
      </c>
      <c r="F224" s="21" t="s">
        <v>23</v>
      </c>
      <c r="G224" s="1">
        <v>437</v>
      </c>
      <c r="H224" s="1">
        <v>510</v>
      </c>
      <c r="I224" s="23">
        <v>947</v>
      </c>
      <c r="O224" s="48"/>
    </row>
    <row r="225" spans="1:15" x14ac:dyDescent="0.25">
      <c r="A225" s="21" t="s">
        <v>25</v>
      </c>
      <c r="B225" s="1">
        <v>350</v>
      </c>
      <c r="C225" s="1">
        <v>409</v>
      </c>
      <c r="D225" s="23">
        <v>759</v>
      </c>
      <c r="F225" s="21" t="s">
        <v>25</v>
      </c>
      <c r="G225" s="1">
        <v>411</v>
      </c>
      <c r="H225" s="1">
        <v>481</v>
      </c>
      <c r="I225" s="23">
        <v>892</v>
      </c>
      <c r="O225" s="48"/>
    </row>
    <row r="226" spans="1:15" x14ac:dyDescent="0.25">
      <c r="A226" s="21" t="s">
        <v>27</v>
      </c>
      <c r="B226" s="1">
        <v>390</v>
      </c>
      <c r="C226" s="1">
        <v>413</v>
      </c>
      <c r="D226" s="23">
        <v>803</v>
      </c>
      <c r="F226" s="21" t="s">
        <v>27</v>
      </c>
      <c r="G226" s="1">
        <v>469</v>
      </c>
      <c r="H226" s="1">
        <v>520</v>
      </c>
      <c r="I226" s="23">
        <v>989</v>
      </c>
      <c r="O226" s="49"/>
    </row>
    <row r="227" spans="1:15" x14ac:dyDescent="0.25">
      <c r="A227" s="21" t="s">
        <v>29</v>
      </c>
      <c r="B227" s="1">
        <v>467</v>
      </c>
      <c r="C227" s="1">
        <v>492</v>
      </c>
      <c r="D227" s="23">
        <v>959</v>
      </c>
      <c r="F227" s="21" t="s">
        <v>29</v>
      </c>
      <c r="G227" s="1">
        <v>533</v>
      </c>
      <c r="H227" s="1">
        <v>574</v>
      </c>
      <c r="I227" s="23">
        <v>1107</v>
      </c>
    </row>
    <row r="228" spans="1:15" x14ac:dyDescent="0.25">
      <c r="A228" s="21" t="s">
        <v>31</v>
      </c>
      <c r="B228" s="1">
        <v>499</v>
      </c>
      <c r="C228" s="1">
        <v>522</v>
      </c>
      <c r="D228" s="23">
        <v>1021</v>
      </c>
      <c r="F228" s="21" t="s">
        <v>31</v>
      </c>
      <c r="G228" s="1">
        <v>502</v>
      </c>
      <c r="H228" s="1">
        <v>562</v>
      </c>
      <c r="I228" s="23">
        <v>1064</v>
      </c>
    </row>
    <row r="229" spans="1:15" x14ac:dyDescent="0.25">
      <c r="A229" s="21" t="s">
        <v>33</v>
      </c>
      <c r="B229" s="1">
        <v>410</v>
      </c>
      <c r="C229" s="1">
        <v>460</v>
      </c>
      <c r="D229" s="23">
        <v>870</v>
      </c>
      <c r="F229" s="21" t="s">
        <v>33</v>
      </c>
      <c r="G229" s="1">
        <v>400</v>
      </c>
      <c r="H229" s="1">
        <v>446</v>
      </c>
      <c r="I229" s="23">
        <v>846</v>
      </c>
    </row>
    <row r="230" spans="1:15" x14ac:dyDescent="0.25">
      <c r="A230" s="21" t="s">
        <v>35</v>
      </c>
      <c r="B230" s="1">
        <v>320</v>
      </c>
      <c r="C230" s="1">
        <v>354</v>
      </c>
      <c r="D230" s="23">
        <v>674</v>
      </c>
      <c r="F230" s="21" t="s">
        <v>35</v>
      </c>
      <c r="G230" s="1">
        <v>354</v>
      </c>
      <c r="H230" s="1">
        <v>409</v>
      </c>
      <c r="I230" s="23">
        <v>763</v>
      </c>
    </row>
    <row r="231" spans="1:15" x14ac:dyDescent="0.25">
      <c r="A231" s="21" t="s">
        <v>37</v>
      </c>
      <c r="B231" s="1">
        <v>259</v>
      </c>
      <c r="C231" s="1">
        <v>297</v>
      </c>
      <c r="D231" s="23">
        <v>556</v>
      </c>
      <c r="F231" s="21" t="s">
        <v>37</v>
      </c>
      <c r="G231" s="1">
        <v>351</v>
      </c>
      <c r="H231" s="1">
        <v>395</v>
      </c>
      <c r="I231" s="23">
        <v>746</v>
      </c>
    </row>
    <row r="232" spans="1:15" x14ac:dyDescent="0.25">
      <c r="A232" s="21" t="s">
        <v>39</v>
      </c>
      <c r="B232" s="1">
        <v>166</v>
      </c>
      <c r="C232" s="1">
        <v>206</v>
      </c>
      <c r="D232" s="23">
        <v>372</v>
      </c>
      <c r="F232" s="21" t="s">
        <v>39</v>
      </c>
      <c r="G232" s="1">
        <v>215</v>
      </c>
      <c r="H232" s="1">
        <v>313</v>
      </c>
      <c r="I232" s="23">
        <v>528</v>
      </c>
    </row>
    <row r="233" spans="1:15" x14ac:dyDescent="0.25">
      <c r="A233" s="21" t="s">
        <v>41</v>
      </c>
      <c r="B233" s="1">
        <v>91</v>
      </c>
      <c r="C233" s="1">
        <v>146</v>
      </c>
      <c r="D233" s="23">
        <v>237</v>
      </c>
      <c r="F233" s="21" t="s">
        <v>41</v>
      </c>
      <c r="G233" s="1">
        <v>164</v>
      </c>
      <c r="H233" s="1">
        <v>213</v>
      </c>
      <c r="I233" s="23">
        <v>377</v>
      </c>
    </row>
    <row r="234" spans="1:15" x14ac:dyDescent="0.25">
      <c r="A234" s="21" t="s">
        <v>43</v>
      </c>
      <c r="B234" s="1">
        <v>51</v>
      </c>
      <c r="C234" s="1">
        <v>76</v>
      </c>
      <c r="D234" s="23">
        <v>127</v>
      </c>
      <c r="F234" s="21" t="s">
        <v>43</v>
      </c>
      <c r="G234" s="1">
        <v>71</v>
      </c>
      <c r="H234" s="1">
        <v>110</v>
      </c>
      <c r="I234" s="23">
        <v>181</v>
      </c>
    </row>
    <row r="235" spans="1:15" x14ac:dyDescent="0.25">
      <c r="A235" s="33" t="s">
        <v>45</v>
      </c>
      <c r="B235" s="34">
        <v>24</v>
      </c>
      <c r="C235" s="34">
        <v>39</v>
      </c>
      <c r="D235" s="35">
        <v>63</v>
      </c>
      <c r="F235" s="33" t="s">
        <v>45</v>
      </c>
      <c r="G235" s="34">
        <v>27</v>
      </c>
      <c r="H235" s="34">
        <v>63</v>
      </c>
      <c r="I235" s="35">
        <v>90</v>
      </c>
    </row>
    <row r="239" spans="1:15" ht="13" x14ac:dyDescent="0.3">
      <c r="A239" s="6" t="s">
        <v>38</v>
      </c>
      <c r="F239" s="6" t="s">
        <v>40</v>
      </c>
    </row>
    <row r="240" spans="1:15" x14ac:dyDescent="0.25">
      <c r="A240" s="44"/>
      <c r="B240" s="45" t="s">
        <v>4</v>
      </c>
      <c r="C240" s="45" t="s">
        <v>5</v>
      </c>
      <c r="D240" s="46" t="s">
        <v>6</v>
      </c>
      <c r="F240" s="44"/>
      <c r="G240" s="45" t="s">
        <v>4</v>
      </c>
      <c r="H240" s="45" t="s">
        <v>5</v>
      </c>
      <c r="I240" s="46" t="s">
        <v>6</v>
      </c>
    </row>
    <row r="241" spans="1:9" ht="13" x14ac:dyDescent="0.3">
      <c r="A241" s="15" t="s">
        <v>7</v>
      </c>
      <c r="B241" s="16">
        <v>9207</v>
      </c>
      <c r="C241" s="16">
        <v>9740</v>
      </c>
      <c r="D241" s="17">
        <v>18947</v>
      </c>
      <c r="E241" s="40"/>
      <c r="F241" s="41" t="s">
        <v>7</v>
      </c>
      <c r="G241" s="16">
        <v>10304</v>
      </c>
      <c r="H241" s="16">
        <v>10442</v>
      </c>
      <c r="I241" s="17">
        <v>20746</v>
      </c>
    </row>
    <row r="242" spans="1:9" ht="13" x14ac:dyDescent="0.3">
      <c r="A242" s="15"/>
      <c r="B242" s="19"/>
      <c r="D242" s="20"/>
      <c r="F242" s="15"/>
      <c r="G242" s="19"/>
      <c r="H242" s="19"/>
      <c r="I242" s="20"/>
    </row>
    <row r="243" spans="1:9" x14ac:dyDescent="0.25">
      <c r="A243" s="21" t="s">
        <v>9</v>
      </c>
      <c r="B243" s="1">
        <v>549</v>
      </c>
      <c r="C243" s="1">
        <v>564</v>
      </c>
      <c r="D243" s="23">
        <v>1113</v>
      </c>
      <c r="F243" s="21" t="s">
        <v>9</v>
      </c>
      <c r="G243" s="1">
        <v>673</v>
      </c>
      <c r="H243" s="1">
        <v>652</v>
      </c>
      <c r="I243" s="23">
        <v>1325</v>
      </c>
    </row>
    <row r="244" spans="1:9" x14ac:dyDescent="0.25">
      <c r="A244" s="25" t="s">
        <v>11</v>
      </c>
      <c r="B244" s="1">
        <v>646</v>
      </c>
      <c r="C244" s="1">
        <v>585</v>
      </c>
      <c r="D244" s="23">
        <v>1231</v>
      </c>
      <c r="F244" s="25" t="s">
        <v>11</v>
      </c>
      <c r="G244" s="1">
        <v>671</v>
      </c>
      <c r="H244" s="1">
        <v>617</v>
      </c>
      <c r="I244" s="23">
        <v>1288</v>
      </c>
    </row>
    <row r="245" spans="1:9" x14ac:dyDescent="0.25">
      <c r="A245" s="29" t="s">
        <v>13</v>
      </c>
      <c r="B245" s="1">
        <v>734</v>
      </c>
      <c r="C245" s="1">
        <v>734</v>
      </c>
      <c r="D245" s="23">
        <v>1468</v>
      </c>
      <c r="F245" s="29" t="s">
        <v>13</v>
      </c>
      <c r="G245" s="1">
        <v>709</v>
      </c>
      <c r="H245" s="1">
        <v>755</v>
      </c>
      <c r="I245" s="23">
        <v>1464</v>
      </c>
    </row>
    <row r="246" spans="1:9" x14ac:dyDescent="0.25">
      <c r="A246" s="21" t="s">
        <v>15</v>
      </c>
      <c r="B246" s="1">
        <v>486</v>
      </c>
      <c r="C246" s="1">
        <v>455</v>
      </c>
      <c r="D246" s="23">
        <v>941</v>
      </c>
      <c r="F246" s="21" t="s">
        <v>15</v>
      </c>
      <c r="G246" s="1">
        <v>445</v>
      </c>
      <c r="H246" s="1">
        <v>428</v>
      </c>
      <c r="I246" s="23">
        <v>873</v>
      </c>
    </row>
    <row r="247" spans="1:9" x14ac:dyDescent="0.25">
      <c r="A247" s="21" t="s">
        <v>17</v>
      </c>
      <c r="B247" s="1">
        <v>554</v>
      </c>
      <c r="C247" s="1">
        <v>525</v>
      </c>
      <c r="D247" s="23">
        <v>1079</v>
      </c>
      <c r="F247" s="21" t="s">
        <v>17</v>
      </c>
      <c r="G247" s="1">
        <v>580</v>
      </c>
      <c r="H247" s="1">
        <v>590</v>
      </c>
      <c r="I247" s="23">
        <v>1170</v>
      </c>
    </row>
    <row r="248" spans="1:9" x14ac:dyDescent="0.25">
      <c r="A248" s="21" t="s">
        <v>19</v>
      </c>
      <c r="B248" s="1">
        <v>551</v>
      </c>
      <c r="C248" s="1">
        <v>515</v>
      </c>
      <c r="D248" s="23">
        <v>1066</v>
      </c>
      <c r="F248" s="21" t="s">
        <v>19</v>
      </c>
      <c r="G248" s="1">
        <v>686</v>
      </c>
      <c r="H248" s="1">
        <v>673</v>
      </c>
      <c r="I248" s="23">
        <v>1359</v>
      </c>
    </row>
    <row r="249" spans="1:9" x14ac:dyDescent="0.25">
      <c r="A249" s="21" t="s">
        <v>21</v>
      </c>
      <c r="B249" s="1">
        <v>608</v>
      </c>
      <c r="C249" s="1">
        <v>679</v>
      </c>
      <c r="D249" s="23">
        <v>1287</v>
      </c>
      <c r="F249" s="21" t="s">
        <v>21</v>
      </c>
      <c r="G249" s="1">
        <v>747</v>
      </c>
      <c r="H249" s="1">
        <v>769</v>
      </c>
      <c r="I249" s="23">
        <v>1516</v>
      </c>
    </row>
    <row r="250" spans="1:9" x14ac:dyDescent="0.25">
      <c r="A250" s="21" t="s">
        <v>23</v>
      </c>
      <c r="B250" s="1">
        <v>669</v>
      </c>
      <c r="C250" s="1">
        <v>729</v>
      </c>
      <c r="D250" s="23">
        <v>1398</v>
      </c>
      <c r="F250" s="21" t="s">
        <v>23</v>
      </c>
      <c r="G250" s="1">
        <v>784</v>
      </c>
      <c r="H250" s="1">
        <v>827</v>
      </c>
      <c r="I250" s="23">
        <v>1611</v>
      </c>
    </row>
    <row r="251" spans="1:9" x14ac:dyDescent="0.25">
      <c r="A251" s="21" t="s">
        <v>25</v>
      </c>
      <c r="B251" s="1">
        <v>589</v>
      </c>
      <c r="C251" s="1">
        <v>637</v>
      </c>
      <c r="D251" s="23">
        <v>1226</v>
      </c>
      <c r="F251" s="21" t="s">
        <v>25</v>
      </c>
      <c r="G251" s="1">
        <v>802</v>
      </c>
      <c r="H251" s="1">
        <v>680</v>
      </c>
      <c r="I251" s="23">
        <v>1482</v>
      </c>
    </row>
    <row r="252" spans="1:9" x14ac:dyDescent="0.25">
      <c r="A252" s="21" t="s">
        <v>27</v>
      </c>
      <c r="B252" s="1">
        <v>671</v>
      </c>
      <c r="C252" s="1">
        <v>697</v>
      </c>
      <c r="D252" s="23">
        <v>1368</v>
      </c>
      <c r="F252" s="21" t="s">
        <v>27</v>
      </c>
      <c r="G252" s="1">
        <v>692</v>
      </c>
      <c r="H252" s="1">
        <v>698</v>
      </c>
      <c r="I252" s="23">
        <v>1390</v>
      </c>
    </row>
    <row r="253" spans="1:9" x14ac:dyDescent="0.25">
      <c r="A253" s="21" t="s">
        <v>29</v>
      </c>
      <c r="B253" s="1">
        <v>737</v>
      </c>
      <c r="C253" s="1">
        <v>748</v>
      </c>
      <c r="D253" s="23">
        <v>1485</v>
      </c>
      <c r="F253" s="21" t="s">
        <v>29</v>
      </c>
      <c r="G253" s="1">
        <v>776</v>
      </c>
      <c r="H253" s="1">
        <v>721</v>
      </c>
      <c r="I253" s="23">
        <v>1497</v>
      </c>
    </row>
    <row r="254" spans="1:9" x14ac:dyDescent="0.25">
      <c r="A254" s="21" t="s">
        <v>31</v>
      </c>
      <c r="B254" s="1">
        <v>604</v>
      </c>
      <c r="C254" s="1">
        <v>685</v>
      </c>
      <c r="D254" s="23">
        <v>1289</v>
      </c>
      <c r="F254" s="21" t="s">
        <v>31</v>
      </c>
      <c r="G254" s="1">
        <v>732</v>
      </c>
      <c r="H254" s="1">
        <v>746</v>
      </c>
      <c r="I254" s="23">
        <v>1478</v>
      </c>
    </row>
    <row r="255" spans="1:9" x14ac:dyDescent="0.25">
      <c r="A255" s="21" t="s">
        <v>33</v>
      </c>
      <c r="B255" s="1">
        <v>564</v>
      </c>
      <c r="C255" s="1">
        <v>617</v>
      </c>
      <c r="D255" s="23">
        <v>1181</v>
      </c>
      <c r="F255" s="21" t="s">
        <v>33</v>
      </c>
      <c r="G255" s="1">
        <v>584</v>
      </c>
      <c r="H255" s="1">
        <v>532</v>
      </c>
      <c r="I255" s="23">
        <v>1116</v>
      </c>
    </row>
    <row r="256" spans="1:9" x14ac:dyDescent="0.25">
      <c r="A256" s="21" t="s">
        <v>35</v>
      </c>
      <c r="B256" s="1">
        <v>403</v>
      </c>
      <c r="C256" s="1">
        <v>434</v>
      </c>
      <c r="D256" s="23">
        <v>837</v>
      </c>
      <c r="F256" s="21" t="s">
        <v>35</v>
      </c>
      <c r="G256" s="1">
        <v>445</v>
      </c>
      <c r="H256" s="1">
        <v>441</v>
      </c>
      <c r="I256" s="23">
        <v>886</v>
      </c>
    </row>
    <row r="257" spans="1:9" x14ac:dyDescent="0.25">
      <c r="A257" s="21" t="s">
        <v>37</v>
      </c>
      <c r="B257" s="1">
        <v>377</v>
      </c>
      <c r="C257" s="1">
        <v>430</v>
      </c>
      <c r="D257" s="23">
        <v>807</v>
      </c>
      <c r="F257" s="21" t="s">
        <v>37</v>
      </c>
      <c r="G257" s="1">
        <v>377</v>
      </c>
      <c r="H257" s="1">
        <v>441</v>
      </c>
      <c r="I257" s="23">
        <v>818</v>
      </c>
    </row>
    <row r="258" spans="1:9" x14ac:dyDescent="0.25">
      <c r="A258" s="21" t="s">
        <v>39</v>
      </c>
      <c r="B258" s="1">
        <v>226</v>
      </c>
      <c r="C258" s="1">
        <v>302</v>
      </c>
      <c r="D258" s="23">
        <v>528</v>
      </c>
      <c r="F258" s="21" t="s">
        <v>39</v>
      </c>
      <c r="G258" s="1">
        <v>272</v>
      </c>
      <c r="H258" s="1">
        <v>329</v>
      </c>
      <c r="I258" s="23">
        <v>601</v>
      </c>
    </row>
    <row r="259" spans="1:9" x14ac:dyDescent="0.25">
      <c r="A259" s="21" t="s">
        <v>41</v>
      </c>
      <c r="B259" s="1">
        <v>159</v>
      </c>
      <c r="C259" s="1">
        <v>237</v>
      </c>
      <c r="D259" s="23">
        <v>396</v>
      </c>
      <c r="F259" s="21" t="s">
        <v>41</v>
      </c>
      <c r="G259" s="1">
        <v>204</v>
      </c>
      <c r="H259" s="1">
        <v>297</v>
      </c>
      <c r="I259" s="23">
        <v>501</v>
      </c>
    </row>
    <row r="260" spans="1:9" x14ac:dyDescent="0.25">
      <c r="A260" s="21" t="s">
        <v>43</v>
      </c>
      <c r="B260" s="1">
        <v>60</v>
      </c>
      <c r="C260" s="1">
        <v>115</v>
      </c>
      <c r="D260" s="23">
        <v>175</v>
      </c>
      <c r="F260" s="21" t="s">
        <v>43</v>
      </c>
      <c r="G260" s="1">
        <v>89</v>
      </c>
      <c r="H260" s="1">
        <v>163</v>
      </c>
      <c r="I260" s="23">
        <v>252</v>
      </c>
    </row>
    <row r="261" spans="1:9" x14ac:dyDescent="0.25">
      <c r="A261" s="33" t="s">
        <v>45</v>
      </c>
      <c r="B261" s="34">
        <v>20</v>
      </c>
      <c r="C261" s="34">
        <v>52</v>
      </c>
      <c r="D261" s="35">
        <v>72</v>
      </c>
      <c r="F261" s="33" t="s">
        <v>45</v>
      </c>
      <c r="G261" s="34">
        <v>36</v>
      </c>
      <c r="H261" s="34">
        <v>83</v>
      </c>
      <c r="I261" s="35">
        <v>119</v>
      </c>
    </row>
    <row r="265" spans="1:9" ht="13" x14ac:dyDescent="0.3">
      <c r="A265" s="6" t="s">
        <v>42</v>
      </c>
      <c r="F265" s="6" t="s">
        <v>44</v>
      </c>
    </row>
    <row r="266" spans="1:9" x14ac:dyDescent="0.25">
      <c r="A266" s="44"/>
      <c r="B266" s="45" t="s">
        <v>4</v>
      </c>
      <c r="C266" s="45" t="s">
        <v>5</v>
      </c>
      <c r="D266" s="46" t="s">
        <v>6</v>
      </c>
      <c r="F266" s="47"/>
      <c r="G266" s="45" t="s">
        <v>4</v>
      </c>
      <c r="H266" s="45" t="s">
        <v>5</v>
      </c>
      <c r="I266" s="46" t="s">
        <v>6</v>
      </c>
    </row>
    <row r="267" spans="1:9" ht="13" x14ac:dyDescent="0.3">
      <c r="A267" s="15" t="s">
        <v>7</v>
      </c>
      <c r="B267" s="16">
        <v>8889</v>
      </c>
      <c r="C267" s="16">
        <v>9447</v>
      </c>
      <c r="D267" s="17">
        <v>18336</v>
      </c>
      <c r="E267" s="40"/>
      <c r="F267" s="41" t="s">
        <v>7</v>
      </c>
      <c r="G267" s="16">
        <v>8513</v>
      </c>
      <c r="H267" s="16">
        <v>9195</v>
      </c>
      <c r="I267" s="17">
        <v>17708</v>
      </c>
    </row>
    <row r="268" spans="1:9" ht="13" x14ac:dyDescent="0.3">
      <c r="A268" s="15"/>
      <c r="B268" s="19"/>
      <c r="C268" s="19"/>
      <c r="D268" s="20"/>
      <c r="F268" s="15"/>
      <c r="G268" s="19"/>
      <c r="H268" s="19"/>
      <c r="I268" s="20"/>
    </row>
    <row r="269" spans="1:9" x14ac:dyDescent="0.25">
      <c r="A269" s="21" t="s">
        <v>9</v>
      </c>
      <c r="B269" s="1">
        <v>440</v>
      </c>
      <c r="C269" s="1">
        <v>423</v>
      </c>
      <c r="D269" s="23">
        <v>863</v>
      </c>
      <c r="F269" s="21" t="s">
        <v>9</v>
      </c>
      <c r="G269" s="1">
        <v>370</v>
      </c>
      <c r="H269" s="1">
        <v>379</v>
      </c>
      <c r="I269" s="23">
        <v>749</v>
      </c>
    </row>
    <row r="270" spans="1:9" x14ac:dyDescent="0.25">
      <c r="A270" s="25" t="s">
        <v>11</v>
      </c>
      <c r="B270" s="1">
        <v>543</v>
      </c>
      <c r="C270" s="1">
        <v>483</v>
      </c>
      <c r="D270" s="23">
        <v>1026</v>
      </c>
      <c r="F270" s="25" t="s">
        <v>11</v>
      </c>
      <c r="G270" s="1">
        <v>425</v>
      </c>
      <c r="H270" s="1">
        <v>443</v>
      </c>
      <c r="I270" s="23">
        <v>868</v>
      </c>
    </row>
    <row r="271" spans="1:9" x14ac:dyDescent="0.25">
      <c r="A271" s="29" t="s">
        <v>13</v>
      </c>
      <c r="B271" s="1">
        <v>713</v>
      </c>
      <c r="C271" s="1">
        <v>662</v>
      </c>
      <c r="D271" s="23">
        <v>1375</v>
      </c>
      <c r="F271" s="29" t="s">
        <v>13</v>
      </c>
      <c r="G271" s="1">
        <v>649</v>
      </c>
      <c r="H271" s="1">
        <v>596</v>
      </c>
      <c r="I271" s="23">
        <v>1245</v>
      </c>
    </row>
    <row r="272" spans="1:9" x14ac:dyDescent="0.25">
      <c r="A272" s="21" t="s">
        <v>15</v>
      </c>
      <c r="B272" s="1">
        <v>405</v>
      </c>
      <c r="C272" s="1">
        <v>393</v>
      </c>
      <c r="D272" s="23">
        <v>798</v>
      </c>
      <c r="F272" s="21" t="s">
        <v>15</v>
      </c>
      <c r="G272" s="1">
        <v>398</v>
      </c>
      <c r="H272" s="1">
        <v>398</v>
      </c>
      <c r="I272" s="23">
        <v>796</v>
      </c>
    </row>
    <row r="273" spans="1:9" x14ac:dyDescent="0.25">
      <c r="A273" s="21" t="s">
        <v>17</v>
      </c>
      <c r="B273" s="1">
        <v>540</v>
      </c>
      <c r="C273" s="1">
        <v>485</v>
      </c>
      <c r="D273" s="23">
        <v>1025</v>
      </c>
      <c r="F273" s="21" t="s">
        <v>17</v>
      </c>
      <c r="G273" s="1">
        <v>536</v>
      </c>
      <c r="H273" s="1">
        <v>527</v>
      </c>
      <c r="I273" s="23">
        <v>1063</v>
      </c>
    </row>
    <row r="274" spans="1:9" x14ac:dyDescent="0.25">
      <c r="A274" s="21" t="s">
        <v>19</v>
      </c>
      <c r="B274" s="1">
        <v>571</v>
      </c>
      <c r="C274" s="1">
        <v>584</v>
      </c>
      <c r="D274" s="23">
        <v>1155</v>
      </c>
      <c r="F274" s="21" t="s">
        <v>19</v>
      </c>
      <c r="G274" s="1">
        <v>572</v>
      </c>
      <c r="H274" s="1">
        <v>502</v>
      </c>
      <c r="I274" s="23">
        <v>1074</v>
      </c>
    </row>
    <row r="275" spans="1:9" x14ac:dyDescent="0.25">
      <c r="A275" s="21" t="s">
        <v>21</v>
      </c>
      <c r="B275" s="1">
        <v>536</v>
      </c>
      <c r="C275" s="1">
        <v>670</v>
      </c>
      <c r="D275" s="23">
        <v>1206</v>
      </c>
      <c r="F275" s="21" t="s">
        <v>21</v>
      </c>
      <c r="G275" s="1">
        <v>487</v>
      </c>
      <c r="H275" s="1">
        <v>504</v>
      </c>
      <c r="I275" s="23">
        <v>991</v>
      </c>
    </row>
    <row r="276" spans="1:9" x14ac:dyDescent="0.25">
      <c r="A276" s="21" t="s">
        <v>23</v>
      </c>
      <c r="B276" s="1">
        <v>548</v>
      </c>
      <c r="C276" s="1">
        <v>581</v>
      </c>
      <c r="D276" s="23">
        <v>1129</v>
      </c>
      <c r="F276" s="21" t="s">
        <v>23</v>
      </c>
      <c r="G276" s="1">
        <v>543</v>
      </c>
      <c r="H276" s="1">
        <v>579</v>
      </c>
      <c r="I276" s="23">
        <v>1122</v>
      </c>
    </row>
    <row r="277" spans="1:9" x14ac:dyDescent="0.25">
      <c r="A277" s="21" t="s">
        <v>25</v>
      </c>
      <c r="B277" s="1">
        <v>515</v>
      </c>
      <c r="C277" s="1">
        <v>524</v>
      </c>
      <c r="D277" s="23">
        <v>1039</v>
      </c>
      <c r="F277" s="21" t="s">
        <v>25</v>
      </c>
      <c r="G277" s="1">
        <v>510</v>
      </c>
      <c r="H277" s="1">
        <v>518</v>
      </c>
      <c r="I277" s="23">
        <v>1028</v>
      </c>
    </row>
    <row r="278" spans="1:9" x14ac:dyDescent="0.25">
      <c r="A278" s="21" t="s">
        <v>27</v>
      </c>
      <c r="B278" s="1">
        <v>563</v>
      </c>
      <c r="C278" s="1">
        <v>626</v>
      </c>
      <c r="D278" s="23">
        <v>1189</v>
      </c>
      <c r="F278" s="21" t="s">
        <v>27</v>
      </c>
      <c r="G278" s="1">
        <v>602</v>
      </c>
      <c r="H278" s="1">
        <v>666</v>
      </c>
      <c r="I278" s="23">
        <v>1268</v>
      </c>
    </row>
    <row r="279" spans="1:9" x14ac:dyDescent="0.25">
      <c r="A279" s="21" t="s">
        <v>29</v>
      </c>
      <c r="B279" s="1">
        <v>675</v>
      </c>
      <c r="C279" s="1">
        <v>665</v>
      </c>
      <c r="D279" s="23">
        <v>1340</v>
      </c>
      <c r="F279" s="21" t="s">
        <v>29</v>
      </c>
      <c r="G279" s="1">
        <v>665</v>
      </c>
      <c r="H279" s="1">
        <v>745</v>
      </c>
      <c r="I279" s="23">
        <v>1410</v>
      </c>
    </row>
    <row r="280" spans="1:9" x14ac:dyDescent="0.25">
      <c r="A280" s="21" t="s">
        <v>31</v>
      </c>
      <c r="B280" s="1">
        <v>670</v>
      </c>
      <c r="C280" s="1">
        <v>700</v>
      </c>
      <c r="D280" s="23">
        <v>1370</v>
      </c>
      <c r="F280" s="21" t="s">
        <v>31</v>
      </c>
      <c r="G280" s="1">
        <v>661</v>
      </c>
      <c r="H280" s="1">
        <v>721</v>
      </c>
      <c r="I280" s="23">
        <v>1382</v>
      </c>
    </row>
    <row r="281" spans="1:9" x14ac:dyDescent="0.25">
      <c r="A281" s="21" t="s">
        <v>33</v>
      </c>
      <c r="B281" s="1">
        <v>588</v>
      </c>
      <c r="C281" s="1">
        <v>738</v>
      </c>
      <c r="D281" s="23">
        <v>1326</v>
      </c>
      <c r="F281" s="21" t="s">
        <v>33</v>
      </c>
      <c r="G281" s="1">
        <v>607</v>
      </c>
      <c r="H281" s="1">
        <v>637</v>
      </c>
      <c r="I281" s="23">
        <v>1244</v>
      </c>
    </row>
    <row r="282" spans="1:9" x14ac:dyDescent="0.25">
      <c r="A282" s="21" t="s">
        <v>35</v>
      </c>
      <c r="B282" s="1">
        <v>511</v>
      </c>
      <c r="C282" s="1">
        <v>579</v>
      </c>
      <c r="D282" s="23">
        <v>1090</v>
      </c>
      <c r="F282" s="21" t="s">
        <v>35</v>
      </c>
      <c r="G282" s="1">
        <v>418</v>
      </c>
      <c r="H282" s="1">
        <v>512</v>
      </c>
      <c r="I282" s="23">
        <v>930</v>
      </c>
    </row>
    <row r="283" spans="1:9" x14ac:dyDescent="0.25">
      <c r="A283" s="21" t="s">
        <v>37</v>
      </c>
      <c r="B283" s="1">
        <v>435</v>
      </c>
      <c r="C283" s="1">
        <v>479</v>
      </c>
      <c r="D283" s="23">
        <v>914</v>
      </c>
      <c r="F283" s="21" t="s">
        <v>37</v>
      </c>
      <c r="G283" s="1">
        <v>428</v>
      </c>
      <c r="H283" s="1">
        <v>460</v>
      </c>
      <c r="I283" s="23">
        <v>888</v>
      </c>
    </row>
    <row r="284" spans="1:9" x14ac:dyDescent="0.25">
      <c r="A284" s="21" t="s">
        <v>39</v>
      </c>
      <c r="B284" s="1">
        <v>309</v>
      </c>
      <c r="C284" s="1">
        <v>363</v>
      </c>
      <c r="D284" s="23">
        <v>672</v>
      </c>
      <c r="F284" s="21" t="s">
        <v>39</v>
      </c>
      <c r="G284" s="1">
        <v>272</v>
      </c>
      <c r="H284" s="1">
        <v>378</v>
      </c>
      <c r="I284" s="23">
        <v>650</v>
      </c>
    </row>
    <row r="285" spans="1:9" x14ac:dyDescent="0.25">
      <c r="A285" s="21" t="s">
        <v>41</v>
      </c>
      <c r="B285" s="1">
        <v>186</v>
      </c>
      <c r="C285" s="1">
        <v>281</v>
      </c>
      <c r="D285" s="23">
        <v>467</v>
      </c>
      <c r="F285" s="21" t="s">
        <v>41</v>
      </c>
      <c r="G285" s="1">
        <v>217</v>
      </c>
      <c r="H285" s="1">
        <v>307</v>
      </c>
      <c r="I285" s="23">
        <v>524</v>
      </c>
    </row>
    <row r="286" spans="1:9" x14ac:dyDescent="0.25">
      <c r="A286" s="21" t="s">
        <v>43</v>
      </c>
      <c r="B286" s="1">
        <v>113</v>
      </c>
      <c r="C286" s="1">
        <v>160</v>
      </c>
      <c r="D286" s="23">
        <v>273</v>
      </c>
      <c r="F286" s="21" t="s">
        <v>43</v>
      </c>
      <c r="G286" s="1">
        <v>102</v>
      </c>
      <c r="H286" s="1">
        <v>226</v>
      </c>
      <c r="I286" s="23">
        <v>328</v>
      </c>
    </row>
    <row r="287" spans="1:9" x14ac:dyDescent="0.25">
      <c r="A287" s="33" t="s">
        <v>45</v>
      </c>
      <c r="B287" s="34">
        <v>28</v>
      </c>
      <c r="C287" s="34">
        <v>51</v>
      </c>
      <c r="D287" s="35">
        <v>79</v>
      </c>
      <c r="F287" s="33" t="s">
        <v>45</v>
      </c>
      <c r="G287" s="34">
        <v>51</v>
      </c>
      <c r="H287" s="34">
        <v>97</v>
      </c>
      <c r="I287" s="35">
        <v>148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E2DC-267F-4918-97D2-038AC185E340}">
  <dimension ref="A2:D25"/>
  <sheetViews>
    <sheetView workbookViewId="0">
      <selection activeCell="G10" sqref="G10"/>
    </sheetView>
  </sheetViews>
  <sheetFormatPr defaultRowHeight="14.5" x14ac:dyDescent="0.35"/>
  <cols>
    <col min="1" max="1" width="37.90625" customWidth="1"/>
  </cols>
  <sheetData>
    <row r="2" spans="1:4" x14ac:dyDescent="0.35">
      <c r="A2" s="1" t="s">
        <v>1</v>
      </c>
      <c r="B2" s="1"/>
      <c r="C2" s="1"/>
      <c r="D2" s="1"/>
    </row>
    <row r="3" spans="1:4" x14ac:dyDescent="0.35">
      <c r="A3" s="7"/>
      <c r="B3" s="8" t="s">
        <v>4</v>
      </c>
      <c r="C3" s="9" t="s">
        <v>5</v>
      </c>
      <c r="D3" s="10" t="s">
        <v>6</v>
      </c>
    </row>
    <row r="4" spans="1:4" x14ac:dyDescent="0.35">
      <c r="A4" s="12" t="s">
        <v>2</v>
      </c>
      <c r="B4" s="13">
        <f>Wards!B7</f>
        <v>5642</v>
      </c>
      <c r="C4" s="14">
        <f>Wards!C7</f>
        <v>6195</v>
      </c>
      <c r="D4" s="14">
        <f>Wards!D7</f>
        <v>11837</v>
      </c>
    </row>
    <row r="5" spans="1:4" x14ac:dyDescent="0.35">
      <c r="A5" s="12" t="s">
        <v>3</v>
      </c>
      <c r="B5" s="13">
        <f>Wards!G7</f>
        <v>9571</v>
      </c>
      <c r="C5" s="18">
        <f>Wards!H7</f>
        <v>10392</v>
      </c>
      <c r="D5" s="18">
        <f>Wards!I7</f>
        <v>19963</v>
      </c>
    </row>
    <row r="6" spans="1:4" x14ac:dyDescent="0.35">
      <c r="A6" s="12" t="s">
        <v>8</v>
      </c>
      <c r="B6" s="13">
        <f>Wards!B33</f>
        <v>7664</v>
      </c>
      <c r="C6" s="18">
        <f>Wards!C33</f>
        <v>8140</v>
      </c>
      <c r="D6" s="18">
        <f>Wards!D33</f>
        <v>15804</v>
      </c>
    </row>
    <row r="7" spans="1:4" x14ac:dyDescent="0.35">
      <c r="A7" s="12" t="s">
        <v>10</v>
      </c>
      <c r="B7" s="13">
        <f>Wards!G33</f>
        <v>7854</v>
      </c>
      <c r="C7" s="18">
        <f>Wards!H33</f>
        <v>8566</v>
      </c>
      <c r="D7" s="18">
        <f>Wards!I33</f>
        <v>16420</v>
      </c>
    </row>
    <row r="8" spans="1:4" x14ac:dyDescent="0.35">
      <c r="A8" s="12" t="s">
        <v>12</v>
      </c>
      <c r="B8" s="13">
        <f>Wards!B59</f>
        <v>5860</v>
      </c>
      <c r="C8" s="18">
        <f>Wards!C59</f>
        <v>6472</v>
      </c>
      <c r="D8" s="18">
        <f>Wards!D59</f>
        <v>12332</v>
      </c>
    </row>
    <row r="9" spans="1:4" x14ac:dyDescent="0.35">
      <c r="A9" s="12" t="s">
        <v>14</v>
      </c>
      <c r="B9" s="13">
        <f>Wards!G59</f>
        <v>7101</v>
      </c>
      <c r="C9" s="18">
        <f>Wards!H59</f>
        <v>7435</v>
      </c>
      <c r="D9" s="18">
        <f>Wards!I59</f>
        <v>14536</v>
      </c>
    </row>
    <row r="10" spans="1:4" x14ac:dyDescent="0.35">
      <c r="A10" s="12" t="s">
        <v>16</v>
      </c>
      <c r="B10" s="13">
        <f>Wards!B85</f>
        <v>7293</v>
      </c>
      <c r="C10" s="18">
        <f>Wards!C85</f>
        <v>7618</v>
      </c>
      <c r="D10" s="18">
        <f>Wards!D85</f>
        <v>14911</v>
      </c>
    </row>
    <row r="11" spans="1:4" x14ac:dyDescent="0.35">
      <c r="A11" s="12" t="s">
        <v>18</v>
      </c>
      <c r="B11" s="13">
        <f>Wards!B111</f>
        <v>9786</v>
      </c>
      <c r="C11" s="18">
        <f>Wards!C111</f>
        <v>10318</v>
      </c>
      <c r="D11" s="18">
        <f>Wards!D111</f>
        <v>20104</v>
      </c>
    </row>
    <row r="12" spans="1:4" x14ac:dyDescent="0.35">
      <c r="A12" s="12" t="s">
        <v>20</v>
      </c>
      <c r="B12" s="13">
        <f>Wards!G111</f>
        <v>7791</v>
      </c>
      <c r="C12" s="18">
        <f>Wards!H111</f>
        <v>8390</v>
      </c>
      <c r="D12" s="18">
        <f>Wards!I111</f>
        <v>16181</v>
      </c>
    </row>
    <row r="13" spans="1:4" x14ac:dyDescent="0.35">
      <c r="A13" s="12" t="s">
        <v>22</v>
      </c>
      <c r="B13" s="13">
        <f>Wards!B137</f>
        <v>6596</v>
      </c>
      <c r="C13" s="18">
        <f>Wards!C137</f>
        <v>7569</v>
      </c>
      <c r="D13" s="18">
        <f>Wards!D137</f>
        <v>14165</v>
      </c>
    </row>
    <row r="14" spans="1:4" x14ac:dyDescent="0.35">
      <c r="A14" s="12" t="s">
        <v>24</v>
      </c>
      <c r="B14" s="13">
        <f>Wards!G137</f>
        <v>8523</v>
      </c>
      <c r="C14" s="18">
        <f>Wards!H137</f>
        <v>8994</v>
      </c>
      <c r="D14" s="18">
        <f>Wards!I137</f>
        <v>17517</v>
      </c>
    </row>
    <row r="15" spans="1:4" x14ac:dyDescent="0.35">
      <c r="A15" s="12" t="s">
        <v>26</v>
      </c>
      <c r="B15" s="13">
        <f>Wards!B163</f>
        <v>9648</v>
      </c>
      <c r="C15" s="18">
        <f>Wards!C163</f>
        <v>10384</v>
      </c>
      <c r="D15" s="18">
        <f>Wards!D163</f>
        <v>20032</v>
      </c>
    </row>
    <row r="16" spans="1:4" x14ac:dyDescent="0.35">
      <c r="A16" s="12" t="s">
        <v>28</v>
      </c>
      <c r="B16" s="13">
        <f>Wards!G163</f>
        <v>7808</v>
      </c>
      <c r="C16" s="18">
        <f>Wards!H163</f>
        <v>7872</v>
      </c>
      <c r="D16" s="18">
        <f>Wards!I163</f>
        <v>15680</v>
      </c>
    </row>
    <row r="17" spans="1:4" x14ac:dyDescent="0.35">
      <c r="A17" s="12" t="s">
        <v>30</v>
      </c>
      <c r="B17" s="13">
        <f>Wards!B189</f>
        <v>6743</v>
      </c>
      <c r="C17" s="18">
        <f>Wards!C189</f>
        <v>7290</v>
      </c>
      <c r="D17" s="18">
        <f>Wards!D189</f>
        <v>14033</v>
      </c>
    </row>
    <row r="18" spans="1:4" x14ac:dyDescent="0.35">
      <c r="A18" s="12" t="s">
        <v>32</v>
      </c>
      <c r="B18" s="13">
        <f>Wards!G189</f>
        <v>7261</v>
      </c>
      <c r="C18" s="18">
        <f>Wards!H189</f>
        <v>7723</v>
      </c>
      <c r="D18" s="18">
        <f>Wards!I189</f>
        <v>14984</v>
      </c>
    </row>
    <row r="19" spans="1:4" x14ac:dyDescent="0.35">
      <c r="A19" s="12" t="s">
        <v>34</v>
      </c>
      <c r="B19" s="13">
        <f>Wards!B215</f>
        <v>6153</v>
      </c>
      <c r="C19" s="18">
        <f>Wards!C215</f>
        <v>6421</v>
      </c>
      <c r="D19" s="18">
        <f>Wards!D215</f>
        <v>12574</v>
      </c>
    </row>
    <row r="20" spans="1:4" x14ac:dyDescent="0.35">
      <c r="A20" s="12" t="s">
        <v>36</v>
      </c>
      <c r="B20" s="13">
        <f>Wards!G215</f>
        <v>6827</v>
      </c>
      <c r="C20" s="18">
        <f>Wards!H215</f>
        <v>7503</v>
      </c>
      <c r="D20" s="18">
        <f>Wards!I215</f>
        <v>14330</v>
      </c>
    </row>
    <row r="21" spans="1:4" x14ac:dyDescent="0.35">
      <c r="A21" s="12" t="s">
        <v>38</v>
      </c>
      <c r="B21" s="13">
        <f>Wards!B241</f>
        <v>9207</v>
      </c>
      <c r="C21" s="18">
        <f>Wards!C241</f>
        <v>9740</v>
      </c>
      <c r="D21" s="18">
        <f>Wards!D241</f>
        <v>18947</v>
      </c>
    </row>
    <row r="22" spans="1:4" x14ac:dyDescent="0.35">
      <c r="A22" s="12" t="s">
        <v>40</v>
      </c>
      <c r="B22" s="13">
        <f>Wards!G241</f>
        <v>10304</v>
      </c>
      <c r="C22" s="18">
        <f>Wards!H241</f>
        <v>10442</v>
      </c>
      <c r="D22" s="18">
        <f>Wards!I241</f>
        <v>20746</v>
      </c>
    </row>
    <row r="23" spans="1:4" x14ac:dyDescent="0.35">
      <c r="A23" s="12" t="s">
        <v>42</v>
      </c>
      <c r="B23" s="13">
        <f>Wards!B267</f>
        <v>8889</v>
      </c>
      <c r="C23" s="18">
        <f>Wards!C267</f>
        <v>9447</v>
      </c>
      <c r="D23" s="18">
        <f>Wards!D267</f>
        <v>18336</v>
      </c>
    </row>
    <row r="24" spans="1:4" x14ac:dyDescent="0.35">
      <c r="A24" s="30" t="s">
        <v>44</v>
      </c>
      <c r="B24" s="31">
        <f>Wards!G267</f>
        <v>8513</v>
      </c>
      <c r="C24" s="32">
        <f>Wards!H267</f>
        <v>9195</v>
      </c>
      <c r="D24" s="32">
        <f>Wards!I267</f>
        <v>17708</v>
      </c>
    </row>
    <row r="25" spans="1:4" x14ac:dyDescent="0.35">
      <c r="A25" s="7" t="s">
        <v>46</v>
      </c>
      <c r="B25" s="36">
        <f>SUM(B4:B24)</f>
        <v>165034</v>
      </c>
      <c r="C25" s="37">
        <f>SUM(C4:C24)</f>
        <v>176106</v>
      </c>
      <c r="D25" s="38">
        <f>SUM(D4:D24)</f>
        <v>341140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BBD8-6222-4C0C-A0F4-55FCD7591491}">
  <sheetPr codeName="Sheet2"/>
  <dimension ref="A1:N124"/>
  <sheetViews>
    <sheetView tabSelected="1" topLeftCell="A76" workbookViewId="0">
      <selection activeCell="G85" sqref="G85"/>
    </sheetView>
  </sheetViews>
  <sheetFormatPr defaultRowHeight="14.5" x14ac:dyDescent="0.35"/>
  <cols>
    <col min="1" max="1" width="17.453125" style="1" customWidth="1"/>
    <col min="2" max="4" width="9.1796875" style="1"/>
    <col min="5" max="5" width="4.7265625" style="1" customWidth="1"/>
    <col min="6" max="6" width="15" style="1" customWidth="1"/>
    <col min="7" max="7" width="13.81640625" style="1" customWidth="1"/>
    <col min="8" max="9" width="9.1796875" style="1"/>
    <col min="10" max="10" width="3.1796875" style="1" customWidth="1"/>
    <col min="11" max="11" width="15.1796875" style="1" customWidth="1"/>
    <col min="12" max="12" width="11.54296875" style="1" customWidth="1"/>
    <col min="13" max="14" width="9.453125" style="1" customWidth="1"/>
  </cols>
  <sheetData>
    <row r="1" spans="1:14" ht="15.5" x14ac:dyDescent="0.35">
      <c r="A1" s="127" t="str">
        <f>'[1]5yr age all'!A1</f>
        <v>Estimated population by sex, single year of age and 2011 Data Zone area: 30 June 2020</v>
      </c>
      <c r="B1" s="127"/>
      <c r="C1" s="127"/>
      <c r="D1" s="127"/>
      <c r="E1" s="127"/>
      <c r="F1" s="127"/>
      <c r="G1" s="127"/>
      <c r="H1" s="127"/>
      <c r="I1" s="127"/>
    </row>
    <row r="2" spans="1:14" x14ac:dyDescent="0.35">
      <c r="A2" s="1" t="str">
        <f>'[1]5yr age all'!A2</f>
        <v>National Records of Scotland</v>
      </c>
      <c r="C2" s="1" t="s">
        <v>47</v>
      </c>
    </row>
    <row r="4" spans="1:14" x14ac:dyDescent="0.35">
      <c r="A4" s="50" t="s">
        <v>48</v>
      </c>
      <c r="F4" s="50" t="s">
        <v>49</v>
      </c>
      <c r="K4" s="50" t="s">
        <v>50</v>
      </c>
    </row>
    <row r="5" spans="1:14" x14ac:dyDescent="0.35">
      <c r="A5" s="11"/>
      <c r="B5" s="51" t="s">
        <v>4</v>
      </c>
      <c r="C5" s="9" t="s">
        <v>5</v>
      </c>
      <c r="D5" s="10" t="s">
        <v>6</v>
      </c>
      <c r="F5" s="11"/>
      <c r="G5" s="9" t="s">
        <v>4</v>
      </c>
      <c r="H5" s="8" t="s">
        <v>5</v>
      </c>
      <c r="I5" s="10" t="s">
        <v>6</v>
      </c>
      <c r="K5" s="11"/>
      <c r="L5" s="52" t="s">
        <v>4</v>
      </c>
      <c r="M5" s="9" t="s">
        <v>5</v>
      </c>
      <c r="N5" s="53" t="s">
        <v>6</v>
      </c>
    </row>
    <row r="6" spans="1:14" x14ac:dyDescent="0.35">
      <c r="A6" s="54" t="s">
        <v>7</v>
      </c>
      <c r="B6" s="55">
        <v>27225</v>
      </c>
      <c r="C6" s="56">
        <v>29092</v>
      </c>
      <c r="D6" s="57">
        <v>56317</v>
      </c>
      <c r="F6" s="54" t="s">
        <v>7</v>
      </c>
      <c r="G6" s="55">
        <v>20157</v>
      </c>
      <c r="H6" s="56">
        <v>21434</v>
      </c>
      <c r="I6" s="57">
        <v>41591</v>
      </c>
      <c r="K6" s="54" t="s">
        <v>7</v>
      </c>
      <c r="L6" s="55">
        <v>22412</v>
      </c>
      <c r="M6" s="56">
        <v>24181</v>
      </c>
      <c r="N6" s="57">
        <v>46593</v>
      </c>
    </row>
    <row r="7" spans="1:14" x14ac:dyDescent="0.35">
      <c r="A7" s="54"/>
      <c r="B7" s="58"/>
      <c r="C7" s="21"/>
      <c r="D7" s="20"/>
      <c r="F7" s="54"/>
      <c r="G7" s="58"/>
      <c r="H7" s="58"/>
      <c r="I7" s="59"/>
      <c r="K7" s="54"/>
      <c r="L7" s="58"/>
      <c r="M7" s="21"/>
      <c r="N7" s="20"/>
    </row>
    <row r="8" spans="1:14" x14ac:dyDescent="0.35">
      <c r="A8" s="60" t="s">
        <v>51</v>
      </c>
      <c r="B8" s="61">
        <v>1473</v>
      </c>
      <c r="C8" s="62">
        <v>1449</v>
      </c>
      <c r="D8" s="17">
        <v>2922</v>
      </c>
      <c r="F8" s="60" t="s">
        <v>9</v>
      </c>
      <c r="G8" s="61">
        <v>1139</v>
      </c>
      <c r="H8" s="61">
        <v>987</v>
      </c>
      <c r="I8" s="62">
        <v>2126</v>
      </c>
      <c r="K8" s="60" t="s">
        <v>9</v>
      </c>
      <c r="L8" s="61">
        <v>1142</v>
      </c>
      <c r="M8" s="62">
        <v>1160</v>
      </c>
      <c r="N8" s="17">
        <v>2302</v>
      </c>
    </row>
    <row r="9" spans="1:14" x14ac:dyDescent="0.35">
      <c r="A9" s="63" t="s">
        <v>52</v>
      </c>
      <c r="B9" s="61">
        <v>1760</v>
      </c>
      <c r="C9" s="62">
        <v>1637</v>
      </c>
      <c r="D9" s="17">
        <v>3397</v>
      </c>
      <c r="F9" s="63" t="s">
        <v>11</v>
      </c>
      <c r="G9" s="61">
        <v>1142</v>
      </c>
      <c r="H9" s="61">
        <v>1067</v>
      </c>
      <c r="I9" s="62">
        <v>2209</v>
      </c>
      <c r="K9" s="63" t="s">
        <v>11</v>
      </c>
      <c r="L9" s="61">
        <v>1277</v>
      </c>
      <c r="M9" s="62">
        <v>1358</v>
      </c>
      <c r="N9" s="17">
        <v>2635</v>
      </c>
    </row>
    <row r="10" spans="1:14" x14ac:dyDescent="0.35">
      <c r="A10" s="64" t="s">
        <v>53</v>
      </c>
      <c r="B10" s="61">
        <v>2115</v>
      </c>
      <c r="C10" s="62">
        <v>2031</v>
      </c>
      <c r="D10" s="17">
        <v>4146</v>
      </c>
      <c r="F10" s="64" t="s">
        <v>13</v>
      </c>
      <c r="G10" s="61">
        <v>1443</v>
      </c>
      <c r="H10" s="61">
        <v>1408</v>
      </c>
      <c r="I10" s="62">
        <v>2851</v>
      </c>
      <c r="K10" s="64" t="s">
        <v>13</v>
      </c>
      <c r="L10" s="61">
        <v>1801</v>
      </c>
      <c r="M10" s="62">
        <v>1644</v>
      </c>
      <c r="N10" s="17">
        <v>3445</v>
      </c>
    </row>
    <row r="11" spans="1:14" x14ac:dyDescent="0.35">
      <c r="A11" s="60" t="s">
        <v>54</v>
      </c>
      <c r="B11" s="61">
        <v>1324</v>
      </c>
      <c r="C11" s="62">
        <v>1311</v>
      </c>
      <c r="D11" s="17">
        <v>2635</v>
      </c>
      <c r="F11" s="60" t="s">
        <v>15</v>
      </c>
      <c r="G11" s="61">
        <v>959</v>
      </c>
      <c r="H11" s="61">
        <v>911</v>
      </c>
      <c r="I11" s="62">
        <v>1870</v>
      </c>
      <c r="K11" s="60" t="s">
        <v>15</v>
      </c>
      <c r="L11" s="61">
        <v>1042</v>
      </c>
      <c r="M11" s="62">
        <v>1094</v>
      </c>
      <c r="N11" s="17">
        <v>2136</v>
      </c>
    </row>
    <row r="12" spans="1:14" x14ac:dyDescent="0.35">
      <c r="A12" s="60" t="s">
        <v>55</v>
      </c>
      <c r="B12" s="61">
        <v>1765</v>
      </c>
      <c r="C12" s="62">
        <v>1666</v>
      </c>
      <c r="D12" s="17">
        <v>3431</v>
      </c>
      <c r="F12" s="60" t="s">
        <v>17</v>
      </c>
      <c r="G12" s="61">
        <v>1328</v>
      </c>
      <c r="H12" s="61">
        <v>1252</v>
      </c>
      <c r="I12" s="62">
        <v>2580</v>
      </c>
      <c r="K12" s="60" t="s">
        <v>17</v>
      </c>
      <c r="L12" s="61">
        <v>1394</v>
      </c>
      <c r="M12" s="62">
        <v>1436</v>
      </c>
      <c r="N12" s="17">
        <v>2830</v>
      </c>
    </row>
    <row r="13" spans="1:14" x14ac:dyDescent="0.35">
      <c r="A13" s="60" t="s">
        <v>56</v>
      </c>
      <c r="B13" s="61">
        <v>1680</v>
      </c>
      <c r="C13" s="62">
        <v>1737</v>
      </c>
      <c r="D13" s="17">
        <v>3417</v>
      </c>
      <c r="F13" s="60" t="s">
        <v>19</v>
      </c>
      <c r="G13" s="61">
        <v>1337</v>
      </c>
      <c r="H13" s="61">
        <v>1286</v>
      </c>
      <c r="I13" s="62">
        <v>2623</v>
      </c>
      <c r="K13" s="60" t="s">
        <v>19</v>
      </c>
      <c r="L13" s="61">
        <v>1532</v>
      </c>
      <c r="M13" s="62">
        <v>1523</v>
      </c>
      <c r="N13" s="17">
        <v>3055</v>
      </c>
    </row>
    <row r="14" spans="1:14" x14ac:dyDescent="0.35">
      <c r="A14" s="60" t="s">
        <v>57</v>
      </c>
      <c r="B14" s="61">
        <v>1654</v>
      </c>
      <c r="C14" s="62">
        <v>1878</v>
      </c>
      <c r="D14" s="17">
        <v>3532</v>
      </c>
      <c r="F14" s="60" t="s">
        <v>21</v>
      </c>
      <c r="G14" s="61">
        <v>1337</v>
      </c>
      <c r="H14" s="61">
        <v>1360</v>
      </c>
      <c r="I14" s="62">
        <v>2697</v>
      </c>
      <c r="K14" s="60" t="s">
        <v>21</v>
      </c>
      <c r="L14" s="61">
        <v>1426</v>
      </c>
      <c r="M14" s="62">
        <v>1496</v>
      </c>
      <c r="N14" s="17">
        <v>2922</v>
      </c>
    </row>
    <row r="15" spans="1:14" x14ac:dyDescent="0.35">
      <c r="A15" s="60" t="s">
        <v>58</v>
      </c>
      <c r="B15" s="61">
        <v>1784</v>
      </c>
      <c r="C15" s="62">
        <v>2000</v>
      </c>
      <c r="D15" s="17">
        <v>3784</v>
      </c>
      <c r="F15" s="60" t="s">
        <v>23</v>
      </c>
      <c r="G15" s="61">
        <v>1311</v>
      </c>
      <c r="H15" s="61">
        <v>1377</v>
      </c>
      <c r="I15" s="62">
        <v>2688</v>
      </c>
      <c r="K15" s="60" t="s">
        <v>23</v>
      </c>
      <c r="L15" s="61">
        <v>1443</v>
      </c>
      <c r="M15" s="62">
        <v>1627</v>
      </c>
      <c r="N15" s="17">
        <v>3070</v>
      </c>
    </row>
    <row r="16" spans="1:14" x14ac:dyDescent="0.35">
      <c r="A16" s="60" t="s">
        <v>59</v>
      </c>
      <c r="B16" s="61">
        <v>1738</v>
      </c>
      <c r="C16" s="62">
        <v>1867</v>
      </c>
      <c r="D16" s="17">
        <v>3605</v>
      </c>
      <c r="F16" s="60" t="s">
        <v>25</v>
      </c>
      <c r="G16" s="61">
        <v>1202</v>
      </c>
      <c r="H16" s="61">
        <v>1327</v>
      </c>
      <c r="I16" s="62">
        <v>2529</v>
      </c>
      <c r="K16" s="60" t="s">
        <v>25</v>
      </c>
      <c r="L16" s="61">
        <v>1410</v>
      </c>
      <c r="M16" s="62">
        <v>1450</v>
      </c>
      <c r="N16" s="17">
        <v>2860</v>
      </c>
    </row>
    <row r="17" spans="1:14" x14ac:dyDescent="0.35">
      <c r="A17" s="60" t="s">
        <v>60</v>
      </c>
      <c r="B17" s="61">
        <v>1849</v>
      </c>
      <c r="C17" s="62">
        <v>1988</v>
      </c>
      <c r="D17" s="17">
        <v>3837</v>
      </c>
      <c r="F17" s="60" t="s">
        <v>27</v>
      </c>
      <c r="G17" s="61">
        <v>1226</v>
      </c>
      <c r="H17" s="61">
        <v>1387</v>
      </c>
      <c r="I17" s="62">
        <v>2613</v>
      </c>
      <c r="K17" s="60" t="s">
        <v>27</v>
      </c>
      <c r="L17" s="61">
        <v>1567</v>
      </c>
      <c r="M17" s="62">
        <v>1667</v>
      </c>
      <c r="N17" s="17">
        <v>3234</v>
      </c>
    </row>
    <row r="18" spans="1:14" x14ac:dyDescent="0.35">
      <c r="A18" s="60" t="s">
        <v>61</v>
      </c>
      <c r="B18" s="61">
        <v>2089</v>
      </c>
      <c r="C18" s="62">
        <v>2278</v>
      </c>
      <c r="D18" s="17">
        <v>4367</v>
      </c>
      <c r="F18" s="60" t="s">
        <v>29</v>
      </c>
      <c r="G18" s="61">
        <v>1524</v>
      </c>
      <c r="H18" s="61">
        <v>1706</v>
      </c>
      <c r="I18" s="62">
        <v>3230</v>
      </c>
      <c r="K18" s="60" t="s">
        <v>29</v>
      </c>
      <c r="L18" s="61">
        <v>1712</v>
      </c>
      <c r="M18" s="62">
        <v>1798</v>
      </c>
      <c r="N18" s="17">
        <v>3510</v>
      </c>
    </row>
    <row r="19" spans="1:14" x14ac:dyDescent="0.35">
      <c r="A19" s="60" t="s">
        <v>62</v>
      </c>
      <c r="B19" s="61">
        <v>2067</v>
      </c>
      <c r="C19" s="62">
        <v>2165</v>
      </c>
      <c r="D19" s="17">
        <v>4232</v>
      </c>
      <c r="F19" s="60" t="s">
        <v>31</v>
      </c>
      <c r="G19" s="61">
        <v>1586</v>
      </c>
      <c r="H19" s="61">
        <v>1694</v>
      </c>
      <c r="I19" s="62">
        <v>3280</v>
      </c>
      <c r="K19" s="60" t="s">
        <v>31</v>
      </c>
      <c r="L19" s="61">
        <v>1706</v>
      </c>
      <c r="M19" s="62">
        <v>1839</v>
      </c>
      <c r="N19" s="17">
        <v>3545</v>
      </c>
    </row>
    <row r="20" spans="1:14" x14ac:dyDescent="0.35">
      <c r="A20" s="60" t="s">
        <v>63</v>
      </c>
      <c r="B20" s="61">
        <v>1673</v>
      </c>
      <c r="C20" s="62">
        <v>1792</v>
      </c>
      <c r="D20" s="17">
        <v>3465</v>
      </c>
      <c r="F20" s="60" t="s">
        <v>33</v>
      </c>
      <c r="G20" s="61">
        <v>1327</v>
      </c>
      <c r="H20" s="61">
        <v>1522</v>
      </c>
      <c r="I20" s="62">
        <v>2849</v>
      </c>
      <c r="K20" s="60" t="s">
        <v>33</v>
      </c>
      <c r="L20" s="61">
        <v>1424</v>
      </c>
      <c r="M20" s="62">
        <v>1549</v>
      </c>
      <c r="N20" s="17">
        <v>2973</v>
      </c>
    </row>
    <row r="21" spans="1:14" x14ac:dyDescent="0.35">
      <c r="A21" s="60" t="s">
        <v>64</v>
      </c>
      <c r="B21" s="61">
        <v>1367</v>
      </c>
      <c r="C21" s="62">
        <v>1578</v>
      </c>
      <c r="D21" s="17">
        <v>2945</v>
      </c>
      <c r="F21" s="60" t="s">
        <v>35</v>
      </c>
      <c r="G21" s="61">
        <v>1091</v>
      </c>
      <c r="H21" s="61">
        <v>1311</v>
      </c>
      <c r="I21" s="62">
        <v>2402</v>
      </c>
      <c r="K21" s="60" t="s">
        <v>35</v>
      </c>
      <c r="L21" s="61">
        <v>1174</v>
      </c>
      <c r="M21" s="62">
        <v>1253</v>
      </c>
      <c r="N21" s="17">
        <v>2427</v>
      </c>
    </row>
    <row r="22" spans="1:14" x14ac:dyDescent="0.35">
      <c r="A22" s="60" t="s">
        <v>65</v>
      </c>
      <c r="B22" s="61">
        <v>1230</v>
      </c>
      <c r="C22" s="62">
        <v>1406</v>
      </c>
      <c r="D22" s="17">
        <v>2636</v>
      </c>
      <c r="F22" s="60" t="s">
        <v>37</v>
      </c>
      <c r="G22" s="61">
        <v>999</v>
      </c>
      <c r="H22" s="61">
        <v>1088</v>
      </c>
      <c r="I22" s="62">
        <v>2087</v>
      </c>
      <c r="K22" s="60" t="s">
        <v>37</v>
      </c>
      <c r="L22" s="61">
        <v>971</v>
      </c>
      <c r="M22" s="62">
        <v>1036</v>
      </c>
      <c r="N22" s="17">
        <v>2007</v>
      </c>
    </row>
    <row r="23" spans="1:14" x14ac:dyDescent="0.35">
      <c r="A23" s="60" t="s">
        <v>66</v>
      </c>
      <c r="B23" s="61">
        <v>798</v>
      </c>
      <c r="C23" s="62">
        <v>1006</v>
      </c>
      <c r="D23" s="17">
        <v>1804</v>
      </c>
      <c r="F23" s="60" t="s">
        <v>39</v>
      </c>
      <c r="G23" s="61">
        <v>606</v>
      </c>
      <c r="H23" s="61">
        <v>758</v>
      </c>
      <c r="I23" s="62">
        <v>1364</v>
      </c>
      <c r="K23" s="60" t="s">
        <v>39</v>
      </c>
      <c r="L23" s="61">
        <v>616</v>
      </c>
      <c r="M23" s="62">
        <v>829</v>
      </c>
      <c r="N23" s="17">
        <v>1445</v>
      </c>
    </row>
    <row r="24" spans="1:14" x14ac:dyDescent="0.35">
      <c r="A24" s="60" t="s">
        <v>67</v>
      </c>
      <c r="B24" s="61">
        <v>555</v>
      </c>
      <c r="C24" s="62">
        <v>757</v>
      </c>
      <c r="D24" s="17">
        <v>1312</v>
      </c>
      <c r="F24" s="60" t="s">
        <v>41</v>
      </c>
      <c r="G24" s="61">
        <v>351</v>
      </c>
      <c r="H24" s="61">
        <v>551</v>
      </c>
      <c r="I24" s="62">
        <v>902</v>
      </c>
      <c r="K24" s="60" t="s">
        <v>41</v>
      </c>
      <c r="L24" s="61">
        <v>455</v>
      </c>
      <c r="M24" s="62">
        <v>687</v>
      </c>
      <c r="N24" s="17">
        <v>1142</v>
      </c>
    </row>
    <row r="25" spans="1:14" x14ac:dyDescent="0.35">
      <c r="A25" s="60" t="s">
        <v>68</v>
      </c>
      <c r="B25" s="61">
        <v>213</v>
      </c>
      <c r="C25" s="62">
        <v>393</v>
      </c>
      <c r="D25" s="17">
        <v>606</v>
      </c>
      <c r="F25" s="60" t="s">
        <v>43</v>
      </c>
      <c r="G25" s="61">
        <v>175</v>
      </c>
      <c r="H25" s="61">
        <v>305</v>
      </c>
      <c r="I25" s="62">
        <v>480</v>
      </c>
      <c r="K25" s="60" t="s">
        <v>43</v>
      </c>
      <c r="L25" s="61">
        <v>228</v>
      </c>
      <c r="M25" s="62">
        <v>414</v>
      </c>
      <c r="N25" s="17">
        <v>642</v>
      </c>
    </row>
    <row r="26" spans="1:14" x14ac:dyDescent="0.35">
      <c r="A26" s="65" t="s">
        <v>45</v>
      </c>
      <c r="B26" s="66">
        <v>91</v>
      </c>
      <c r="C26" s="67">
        <v>153</v>
      </c>
      <c r="D26" s="43">
        <v>244</v>
      </c>
      <c r="F26" s="65" t="s">
        <v>45</v>
      </c>
      <c r="G26" s="66">
        <v>74</v>
      </c>
      <c r="H26" s="66">
        <v>137</v>
      </c>
      <c r="I26" s="67">
        <v>211</v>
      </c>
      <c r="K26" s="65" t="s">
        <v>45</v>
      </c>
      <c r="L26" s="66">
        <v>92</v>
      </c>
      <c r="M26" s="67">
        <v>321</v>
      </c>
      <c r="N26" s="43">
        <v>413</v>
      </c>
    </row>
    <row r="28" spans="1:14" x14ac:dyDescent="0.35">
      <c r="A28" s="50" t="s">
        <v>69</v>
      </c>
      <c r="F28" s="50" t="s">
        <v>70</v>
      </c>
      <c r="K28" s="50" t="s">
        <v>71</v>
      </c>
    </row>
    <row r="29" spans="1:14" x14ac:dyDescent="0.35">
      <c r="A29" s="11"/>
      <c r="B29" s="51" t="s">
        <v>4</v>
      </c>
      <c r="C29" s="9" t="s">
        <v>5</v>
      </c>
      <c r="D29" s="10" t="s">
        <v>6</v>
      </c>
      <c r="F29" s="11"/>
      <c r="G29" s="51" t="s">
        <v>4</v>
      </c>
      <c r="H29" s="9" t="s">
        <v>5</v>
      </c>
      <c r="I29" s="10" t="s">
        <v>6</v>
      </c>
      <c r="K29" s="11"/>
      <c r="L29" s="51" t="s">
        <v>4</v>
      </c>
      <c r="M29" s="9" t="s">
        <v>5</v>
      </c>
      <c r="N29" s="10" t="s">
        <v>6</v>
      </c>
    </row>
    <row r="30" spans="1:14" x14ac:dyDescent="0.35">
      <c r="A30" s="54" t="s">
        <v>7</v>
      </c>
      <c r="B30" s="55">
        <v>25089</v>
      </c>
      <c r="C30" s="55">
        <v>27098</v>
      </c>
      <c r="D30" s="56">
        <v>52187</v>
      </c>
      <c r="F30" s="68" t="s">
        <v>7</v>
      </c>
      <c r="G30" s="55">
        <v>5642</v>
      </c>
      <c r="H30" s="55">
        <v>6195</v>
      </c>
      <c r="I30" s="56">
        <v>11837</v>
      </c>
      <c r="K30" s="68" t="s">
        <v>7</v>
      </c>
      <c r="L30" s="55">
        <v>26338</v>
      </c>
      <c r="M30" s="56">
        <v>27685</v>
      </c>
      <c r="N30" s="57">
        <v>54023</v>
      </c>
    </row>
    <row r="31" spans="1:14" x14ac:dyDescent="0.35">
      <c r="A31" s="54"/>
      <c r="B31" s="58"/>
      <c r="C31" s="21"/>
      <c r="D31" s="20"/>
      <c r="F31" s="54"/>
      <c r="G31" s="58"/>
      <c r="H31" s="21"/>
      <c r="I31" s="20"/>
      <c r="K31" s="54"/>
      <c r="L31" s="58"/>
      <c r="M31" s="21"/>
      <c r="N31" s="20"/>
    </row>
    <row r="32" spans="1:14" x14ac:dyDescent="0.35">
      <c r="A32" s="60" t="s">
        <v>9</v>
      </c>
      <c r="B32" s="61">
        <v>1306</v>
      </c>
      <c r="C32" s="61">
        <v>1265</v>
      </c>
      <c r="D32" s="62">
        <v>2571</v>
      </c>
      <c r="E32" s="22"/>
      <c r="F32" s="60" t="s">
        <v>9</v>
      </c>
      <c r="G32" s="61">
        <v>326</v>
      </c>
      <c r="H32" s="61">
        <v>324</v>
      </c>
      <c r="I32" s="62">
        <v>650</v>
      </c>
      <c r="K32" s="60" t="s">
        <v>9</v>
      </c>
      <c r="L32" s="61">
        <v>1568</v>
      </c>
      <c r="M32" s="61">
        <v>1553</v>
      </c>
      <c r="N32" s="62">
        <v>3121</v>
      </c>
    </row>
    <row r="33" spans="1:14" x14ac:dyDescent="0.35">
      <c r="A33" s="63" t="s">
        <v>11</v>
      </c>
      <c r="B33" s="61">
        <v>1489</v>
      </c>
      <c r="C33" s="61">
        <v>1374</v>
      </c>
      <c r="D33" s="62">
        <v>2863</v>
      </c>
      <c r="E33" s="22"/>
      <c r="F33" s="63" t="s">
        <v>11</v>
      </c>
      <c r="G33" s="61">
        <v>346</v>
      </c>
      <c r="H33" s="61">
        <v>341</v>
      </c>
      <c r="I33" s="62">
        <v>687</v>
      </c>
      <c r="K33" s="63" t="s">
        <v>11</v>
      </c>
      <c r="L33" s="61">
        <v>1724</v>
      </c>
      <c r="M33" s="61">
        <v>1652</v>
      </c>
      <c r="N33" s="62">
        <v>3376</v>
      </c>
    </row>
    <row r="34" spans="1:14" x14ac:dyDescent="0.35">
      <c r="A34" s="64" t="s">
        <v>13</v>
      </c>
      <c r="B34" s="61">
        <v>1952</v>
      </c>
      <c r="C34" s="61">
        <v>1859</v>
      </c>
      <c r="D34" s="62">
        <v>3811</v>
      </c>
      <c r="E34" s="22"/>
      <c r="F34" s="64" t="s">
        <v>13</v>
      </c>
      <c r="G34" s="61">
        <v>385</v>
      </c>
      <c r="H34" s="61">
        <v>392</v>
      </c>
      <c r="I34" s="62">
        <v>777</v>
      </c>
      <c r="K34" s="64" t="s">
        <v>13</v>
      </c>
      <c r="L34" s="61">
        <v>1988</v>
      </c>
      <c r="M34" s="61">
        <v>2036</v>
      </c>
      <c r="N34" s="62">
        <v>4024</v>
      </c>
    </row>
    <row r="35" spans="1:14" x14ac:dyDescent="0.35">
      <c r="A35" s="60" t="s">
        <v>15</v>
      </c>
      <c r="B35" s="61">
        <v>1292</v>
      </c>
      <c r="C35" s="61">
        <v>1201</v>
      </c>
      <c r="D35" s="62">
        <v>2493</v>
      </c>
      <c r="E35" s="22"/>
      <c r="F35" s="60" t="s">
        <v>15</v>
      </c>
      <c r="G35" s="61">
        <v>243</v>
      </c>
      <c r="H35" s="61">
        <v>260</v>
      </c>
      <c r="I35" s="62">
        <v>503</v>
      </c>
      <c r="K35" s="60" t="s">
        <v>15</v>
      </c>
      <c r="L35" s="61">
        <v>1281</v>
      </c>
      <c r="M35" s="61">
        <v>1231</v>
      </c>
      <c r="N35" s="62">
        <v>2512</v>
      </c>
    </row>
    <row r="36" spans="1:14" x14ac:dyDescent="0.35">
      <c r="A36" s="60" t="s">
        <v>17</v>
      </c>
      <c r="B36" s="61">
        <v>1678</v>
      </c>
      <c r="C36" s="61">
        <v>1572</v>
      </c>
      <c r="D36" s="62">
        <v>3250</v>
      </c>
      <c r="E36" s="22"/>
      <c r="F36" s="60" t="s">
        <v>17</v>
      </c>
      <c r="G36" s="61">
        <v>364</v>
      </c>
      <c r="H36" s="61">
        <v>360</v>
      </c>
      <c r="I36" s="62">
        <v>724</v>
      </c>
      <c r="K36" s="60" t="s">
        <v>17</v>
      </c>
      <c r="L36" s="61">
        <v>1555</v>
      </c>
      <c r="M36" s="61">
        <v>1534</v>
      </c>
      <c r="N36" s="62">
        <v>3089</v>
      </c>
    </row>
    <row r="37" spans="1:14" x14ac:dyDescent="0.35">
      <c r="A37" s="60" t="s">
        <v>19</v>
      </c>
      <c r="B37" s="61">
        <v>1673</v>
      </c>
      <c r="C37" s="61">
        <v>1569</v>
      </c>
      <c r="D37" s="62">
        <v>3242</v>
      </c>
      <c r="E37" s="22"/>
      <c r="F37" s="60" t="s">
        <v>19</v>
      </c>
      <c r="G37" s="61">
        <v>388</v>
      </c>
      <c r="H37" s="61">
        <v>378</v>
      </c>
      <c r="I37" s="62">
        <v>766</v>
      </c>
      <c r="K37" s="60" t="s">
        <v>19</v>
      </c>
      <c r="L37" s="61">
        <v>1710</v>
      </c>
      <c r="M37" s="61">
        <v>1613</v>
      </c>
      <c r="N37" s="62">
        <v>3323</v>
      </c>
    </row>
    <row r="38" spans="1:14" x14ac:dyDescent="0.35">
      <c r="A38" s="60" t="s">
        <v>21</v>
      </c>
      <c r="B38" s="61">
        <v>1428</v>
      </c>
      <c r="C38" s="61">
        <v>1498</v>
      </c>
      <c r="D38" s="62">
        <v>2926</v>
      </c>
      <c r="E38" s="22"/>
      <c r="F38" s="60" t="s">
        <v>21</v>
      </c>
      <c r="G38" s="61">
        <v>380</v>
      </c>
      <c r="H38" s="61">
        <v>351</v>
      </c>
      <c r="I38" s="62">
        <v>731</v>
      </c>
      <c r="K38" s="60" t="s">
        <v>21</v>
      </c>
      <c r="L38" s="61">
        <v>1706</v>
      </c>
      <c r="M38" s="61">
        <v>1829</v>
      </c>
      <c r="N38" s="62">
        <v>3535</v>
      </c>
    </row>
    <row r="39" spans="1:14" x14ac:dyDescent="0.35">
      <c r="A39" s="60" t="s">
        <v>23</v>
      </c>
      <c r="B39" s="61">
        <v>1547</v>
      </c>
      <c r="C39" s="61">
        <v>1613</v>
      </c>
      <c r="D39" s="62">
        <v>3160</v>
      </c>
      <c r="E39" s="22"/>
      <c r="F39" s="60" t="s">
        <v>23</v>
      </c>
      <c r="G39" s="61">
        <v>335</v>
      </c>
      <c r="H39" s="61">
        <v>412</v>
      </c>
      <c r="I39" s="62">
        <v>747</v>
      </c>
      <c r="K39" s="60" t="s">
        <v>23</v>
      </c>
      <c r="L39" s="61">
        <v>1890</v>
      </c>
      <c r="M39" s="61">
        <v>2066</v>
      </c>
      <c r="N39" s="62">
        <v>3956</v>
      </c>
    </row>
    <row r="40" spans="1:14" x14ac:dyDescent="0.35">
      <c r="A40" s="60" t="s">
        <v>25</v>
      </c>
      <c r="B40" s="61">
        <v>1494</v>
      </c>
      <c r="C40" s="61">
        <v>1653</v>
      </c>
      <c r="D40" s="62">
        <v>3147</v>
      </c>
      <c r="E40" s="22"/>
      <c r="F40" s="60" t="s">
        <v>25</v>
      </c>
      <c r="G40" s="61">
        <v>352</v>
      </c>
      <c r="H40" s="61">
        <v>392</v>
      </c>
      <c r="I40" s="62">
        <v>744</v>
      </c>
      <c r="K40" s="60" t="s">
        <v>25</v>
      </c>
      <c r="L40" s="61">
        <v>1802</v>
      </c>
      <c r="M40" s="61">
        <v>1798</v>
      </c>
      <c r="N40" s="62">
        <v>3600</v>
      </c>
    </row>
    <row r="41" spans="1:14" x14ac:dyDescent="0.35">
      <c r="A41" s="60" t="s">
        <v>27</v>
      </c>
      <c r="B41" s="61">
        <v>1639</v>
      </c>
      <c r="C41" s="61">
        <v>1879</v>
      </c>
      <c r="D41" s="62">
        <v>3518</v>
      </c>
      <c r="E41" s="22"/>
      <c r="F41" s="60" t="s">
        <v>27</v>
      </c>
      <c r="G41" s="61">
        <v>334</v>
      </c>
      <c r="H41" s="61">
        <v>369</v>
      </c>
      <c r="I41" s="62">
        <v>703</v>
      </c>
      <c r="K41" s="60" t="s">
        <v>27</v>
      </c>
      <c r="L41" s="61">
        <v>1832</v>
      </c>
      <c r="M41" s="61">
        <v>1915</v>
      </c>
      <c r="N41" s="62">
        <v>3747</v>
      </c>
    </row>
    <row r="42" spans="1:14" x14ac:dyDescent="0.35">
      <c r="A42" s="60" t="s">
        <v>29</v>
      </c>
      <c r="B42" s="61">
        <v>1931</v>
      </c>
      <c r="C42" s="61">
        <v>2200</v>
      </c>
      <c r="D42" s="62">
        <v>4131</v>
      </c>
      <c r="E42" s="22"/>
      <c r="F42" s="60" t="s">
        <v>29</v>
      </c>
      <c r="G42" s="61">
        <v>408</v>
      </c>
      <c r="H42" s="61">
        <v>462</v>
      </c>
      <c r="I42" s="62">
        <v>870</v>
      </c>
      <c r="K42" s="60" t="s">
        <v>29</v>
      </c>
      <c r="L42" s="61">
        <v>2046</v>
      </c>
      <c r="M42" s="61">
        <v>2043</v>
      </c>
      <c r="N42" s="62">
        <v>4089</v>
      </c>
    </row>
    <row r="43" spans="1:14" x14ac:dyDescent="0.35">
      <c r="A43" s="60" t="s">
        <v>31</v>
      </c>
      <c r="B43" s="61">
        <v>1873</v>
      </c>
      <c r="C43" s="61">
        <v>2064</v>
      </c>
      <c r="D43" s="62">
        <v>3937</v>
      </c>
      <c r="E43" s="22"/>
      <c r="F43" s="60" t="s">
        <v>31</v>
      </c>
      <c r="G43" s="61">
        <v>423</v>
      </c>
      <c r="H43" s="61">
        <v>428</v>
      </c>
      <c r="I43" s="62">
        <v>851</v>
      </c>
      <c r="K43" s="60" t="s">
        <v>31</v>
      </c>
      <c r="L43" s="61">
        <v>1838</v>
      </c>
      <c r="M43" s="61">
        <v>1993</v>
      </c>
      <c r="N43" s="62">
        <v>3831</v>
      </c>
    </row>
    <row r="44" spans="1:14" x14ac:dyDescent="0.35">
      <c r="A44" s="60" t="s">
        <v>33</v>
      </c>
      <c r="B44" s="61">
        <v>1524</v>
      </c>
      <c r="C44" s="61">
        <v>1828</v>
      </c>
      <c r="D44" s="62">
        <v>3352</v>
      </c>
      <c r="E44" s="22"/>
      <c r="F44" s="60" t="s">
        <v>33</v>
      </c>
      <c r="G44" s="61">
        <v>361</v>
      </c>
      <c r="H44" s="61">
        <v>405</v>
      </c>
      <c r="I44" s="62">
        <v>766</v>
      </c>
      <c r="K44" s="60" t="s">
        <v>33</v>
      </c>
      <c r="L44" s="61">
        <v>1548</v>
      </c>
      <c r="M44" s="61">
        <v>1595</v>
      </c>
      <c r="N44" s="62">
        <v>3143</v>
      </c>
    </row>
    <row r="45" spans="1:14" x14ac:dyDescent="0.35">
      <c r="A45" s="60" t="s">
        <v>35</v>
      </c>
      <c r="B45" s="61">
        <v>1369</v>
      </c>
      <c r="C45" s="61">
        <v>1615</v>
      </c>
      <c r="D45" s="62">
        <v>2984</v>
      </c>
      <c r="E45" s="22"/>
      <c r="F45" s="60" t="s">
        <v>35</v>
      </c>
      <c r="G45" s="61">
        <v>288</v>
      </c>
      <c r="H45" s="61">
        <v>346</v>
      </c>
      <c r="I45" s="62">
        <v>634</v>
      </c>
      <c r="K45" s="60" t="s">
        <v>35</v>
      </c>
      <c r="L45" s="61">
        <v>1202</v>
      </c>
      <c r="M45" s="61">
        <v>1284</v>
      </c>
      <c r="N45" s="62">
        <v>2486</v>
      </c>
    </row>
    <row r="46" spans="1:14" x14ac:dyDescent="0.35">
      <c r="A46" s="60" t="s">
        <v>37</v>
      </c>
      <c r="B46" s="61">
        <v>1265</v>
      </c>
      <c r="C46" s="61">
        <v>1468</v>
      </c>
      <c r="D46" s="62">
        <v>2733</v>
      </c>
      <c r="E46" s="22"/>
      <c r="F46" s="60" t="s">
        <v>37</v>
      </c>
      <c r="G46" s="61">
        <v>300</v>
      </c>
      <c r="H46" s="61">
        <v>379</v>
      </c>
      <c r="I46" s="62">
        <v>679</v>
      </c>
      <c r="K46" s="60" t="s">
        <v>37</v>
      </c>
      <c r="L46" s="61">
        <v>1105</v>
      </c>
      <c r="M46" s="61">
        <v>1266</v>
      </c>
      <c r="N46" s="62">
        <v>2371</v>
      </c>
    </row>
    <row r="47" spans="1:14" x14ac:dyDescent="0.35">
      <c r="A47" s="60" t="s">
        <v>39</v>
      </c>
      <c r="B47" s="61">
        <v>789</v>
      </c>
      <c r="C47" s="61">
        <v>1069</v>
      </c>
      <c r="D47" s="62">
        <v>1858</v>
      </c>
      <c r="E47" s="22"/>
      <c r="F47" s="60" t="s">
        <v>39</v>
      </c>
      <c r="G47" s="61">
        <v>202</v>
      </c>
      <c r="H47" s="61">
        <v>262</v>
      </c>
      <c r="I47" s="62">
        <v>464</v>
      </c>
      <c r="K47" s="60" t="s">
        <v>39</v>
      </c>
      <c r="L47" s="61">
        <v>713</v>
      </c>
      <c r="M47" s="61">
        <v>944</v>
      </c>
      <c r="N47" s="62">
        <v>1657</v>
      </c>
    </row>
    <row r="48" spans="1:14" x14ac:dyDescent="0.35">
      <c r="A48" s="60" t="s">
        <v>41</v>
      </c>
      <c r="B48" s="61">
        <v>513</v>
      </c>
      <c r="C48" s="61">
        <v>823</v>
      </c>
      <c r="D48" s="62">
        <v>1336</v>
      </c>
      <c r="E48" s="22"/>
      <c r="F48" s="60" t="s">
        <v>41</v>
      </c>
      <c r="G48" s="61">
        <v>105</v>
      </c>
      <c r="H48" s="61">
        <v>202</v>
      </c>
      <c r="I48" s="62">
        <v>307</v>
      </c>
      <c r="K48" s="60" t="s">
        <v>41</v>
      </c>
      <c r="L48" s="61">
        <v>527</v>
      </c>
      <c r="M48" s="61">
        <v>747</v>
      </c>
      <c r="N48" s="62">
        <v>1274</v>
      </c>
    </row>
    <row r="49" spans="1:14" x14ac:dyDescent="0.35">
      <c r="A49" s="60" t="s">
        <v>43</v>
      </c>
      <c r="B49" s="61">
        <v>240</v>
      </c>
      <c r="C49" s="61">
        <v>376</v>
      </c>
      <c r="D49" s="62">
        <v>616</v>
      </c>
      <c r="E49" s="22"/>
      <c r="F49" s="60" t="s">
        <v>43</v>
      </c>
      <c r="G49" s="61">
        <v>79</v>
      </c>
      <c r="H49" s="61">
        <v>103</v>
      </c>
      <c r="I49" s="62">
        <v>182</v>
      </c>
      <c r="K49" s="60" t="s">
        <v>43</v>
      </c>
      <c r="L49" s="61">
        <v>220</v>
      </c>
      <c r="M49" s="61">
        <v>388</v>
      </c>
      <c r="N49" s="62">
        <v>608</v>
      </c>
    </row>
    <row r="50" spans="1:14" x14ac:dyDescent="0.35">
      <c r="A50" s="65" t="s">
        <v>45</v>
      </c>
      <c r="B50" s="66">
        <v>87</v>
      </c>
      <c r="C50" s="66">
        <v>172</v>
      </c>
      <c r="D50" s="67">
        <v>259</v>
      </c>
      <c r="E50" s="22"/>
      <c r="F50" s="65" t="s">
        <v>45</v>
      </c>
      <c r="G50" s="66">
        <v>23</v>
      </c>
      <c r="H50" s="66">
        <v>29</v>
      </c>
      <c r="I50" s="67">
        <v>52</v>
      </c>
      <c r="J50" s="22"/>
      <c r="K50" s="65" t="s">
        <v>45</v>
      </c>
      <c r="L50" s="66">
        <v>83</v>
      </c>
      <c r="M50" s="66">
        <v>198</v>
      </c>
      <c r="N50" s="67">
        <v>281</v>
      </c>
    </row>
    <row r="51" spans="1:14" x14ac:dyDescent="0.35">
      <c r="C51" s="22"/>
      <c r="D51" s="22"/>
      <c r="G51" s="50"/>
    </row>
    <row r="52" spans="1:14" x14ac:dyDescent="0.35">
      <c r="G52" s="50"/>
    </row>
    <row r="53" spans="1:14" x14ac:dyDescent="0.35">
      <c r="G53" s="19"/>
      <c r="H53" s="69"/>
      <c r="I53" s="69"/>
      <c r="J53" s="69"/>
    </row>
    <row r="54" spans="1:14" x14ac:dyDescent="0.35">
      <c r="A54" s="50" t="s">
        <v>72</v>
      </c>
      <c r="F54" s="50" t="s">
        <v>73</v>
      </c>
      <c r="K54" s="50" t="s">
        <v>74</v>
      </c>
    </row>
    <row r="55" spans="1:14" x14ac:dyDescent="0.35">
      <c r="A55" s="70"/>
      <c r="B55" s="71" t="s">
        <v>4</v>
      </c>
      <c r="C55" s="72" t="s">
        <v>5</v>
      </c>
      <c r="D55" s="73" t="s">
        <v>6</v>
      </c>
      <c r="F55" s="11"/>
      <c r="G55" s="51" t="s">
        <v>4</v>
      </c>
      <c r="H55" s="9" t="s">
        <v>5</v>
      </c>
      <c r="I55" s="10" t="s">
        <v>6</v>
      </c>
      <c r="K55" s="11"/>
      <c r="L55" s="51" t="s">
        <v>4</v>
      </c>
      <c r="M55" s="9" t="s">
        <v>5</v>
      </c>
      <c r="N55" s="10" t="s">
        <v>6</v>
      </c>
    </row>
    <row r="56" spans="1:14" x14ac:dyDescent="0.35">
      <c r="A56" s="74" t="s">
        <v>7</v>
      </c>
      <c r="B56" s="75">
        <v>12961</v>
      </c>
      <c r="C56" s="76">
        <v>13907</v>
      </c>
      <c r="D56" s="77">
        <v>26868</v>
      </c>
      <c r="F56" s="78" t="s">
        <v>7</v>
      </c>
      <c r="G56" s="55">
        <v>7808</v>
      </c>
      <c r="H56" s="55">
        <v>7872</v>
      </c>
      <c r="I56" s="56">
        <v>15680</v>
      </c>
      <c r="K56" s="78" t="s">
        <v>7</v>
      </c>
      <c r="L56" s="55">
        <v>17402</v>
      </c>
      <c r="M56" s="55">
        <v>18642</v>
      </c>
      <c r="N56" s="56">
        <v>36044</v>
      </c>
    </row>
    <row r="57" spans="1:14" x14ac:dyDescent="0.35">
      <c r="A57" s="79"/>
      <c r="B57" s="80"/>
      <c r="C57" s="81"/>
      <c r="D57" s="82"/>
      <c r="F57" s="54"/>
      <c r="G57" s="58"/>
      <c r="H57" s="21"/>
      <c r="I57" s="59"/>
      <c r="K57" s="54"/>
      <c r="L57" s="58"/>
      <c r="M57" s="21"/>
      <c r="N57" s="59"/>
    </row>
    <row r="58" spans="1:14" x14ac:dyDescent="0.35">
      <c r="A58" s="81" t="s">
        <v>9</v>
      </c>
      <c r="B58" s="83">
        <v>865</v>
      </c>
      <c r="C58" s="84">
        <v>757</v>
      </c>
      <c r="D58" s="85">
        <v>1622</v>
      </c>
      <c r="F58" s="21" t="s">
        <v>9</v>
      </c>
      <c r="G58" s="61">
        <v>393</v>
      </c>
      <c r="H58" s="61">
        <v>440</v>
      </c>
      <c r="I58" s="62">
        <v>833</v>
      </c>
      <c r="K58" s="21" t="s">
        <v>9</v>
      </c>
      <c r="L58" s="61">
        <v>810</v>
      </c>
      <c r="M58" s="61">
        <v>802</v>
      </c>
      <c r="N58" s="62">
        <v>1612</v>
      </c>
    </row>
    <row r="59" spans="1:14" x14ac:dyDescent="0.35">
      <c r="A59" s="86" t="s">
        <v>11</v>
      </c>
      <c r="B59" s="83">
        <v>902</v>
      </c>
      <c r="C59" s="84">
        <v>849</v>
      </c>
      <c r="D59" s="85">
        <v>1751</v>
      </c>
      <c r="F59" s="25" t="s">
        <v>11</v>
      </c>
      <c r="G59" s="61">
        <v>465</v>
      </c>
      <c r="H59" s="61">
        <v>419</v>
      </c>
      <c r="I59" s="62">
        <v>884</v>
      </c>
      <c r="K59" s="25" t="s">
        <v>11</v>
      </c>
      <c r="L59" s="61">
        <v>968</v>
      </c>
      <c r="M59" s="61">
        <v>926</v>
      </c>
      <c r="N59" s="62">
        <v>1894</v>
      </c>
    </row>
    <row r="60" spans="1:14" x14ac:dyDescent="0.35">
      <c r="A60" s="87" t="s">
        <v>13</v>
      </c>
      <c r="B60" s="83">
        <v>1069</v>
      </c>
      <c r="C60" s="84">
        <v>1010</v>
      </c>
      <c r="D60" s="85">
        <v>2079</v>
      </c>
      <c r="F60" s="29" t="s">
        <v>13</v>
      </c>
      <c r="G60" s="61">
        <v>581</v>
      </c>
      <c r="H60" s="61">
        <v>489</v>
      </c>
      <c r="I60" s="62">
        <v>1070</v>
      </c>
      <c r="K60" s="29" t="s">
        <v>13</v>
      </c>
      <c r="L60" s="61">
        <v>1362</v>
      </c>
      <c r="M60" s="61">
        <v>1258</v>
      </c>
      <c r="N60" s="62">
        <v>2620</v>
      </c>
    </row>
    <row r="61" spans="1:14" x14ac:dyDescent="0.35">
      <c r="A61" s="81" t="s">
        <v>15</v>
      </c>
      <c r="B61" s="83">
        <v>610</v>
      </c>
      <c r="C61" s="84">
        <v>560</v>
      </c>
      <c r="D61" s="85">
        <v>1170</v>
      </c>
      <c r="F61" s="21" t="s">
        <v>15</v>
      </c>
      <c r="G61" s="61">
        <v>287</v>
      </c>
      <c r="H61" s="61">
        <v>306</v>
      </c>
      <c r="I61" s="62">
        <v>593</v>
      </c>
      <c r="K61" s="21" t="s">
        <v>15</v>
      </c>
      <c r="L61" s="61">
        <v>803</v>
      </c>
      <c r="M61" s="61">
        <v>791</v>
      </c>
      <c r="N61" s="62">
        <v>1594</v>
      </c>
    </row>
    <row r="62" spans="1:14" x14ac:dyDescent="0.35">
      <c r="A62" s="81" t="s">
        <v>17</v>
      </c>
      <c r="B62" s="83">
        <v>757</v>
      </c>
      <c r="C62" s="84">
        <v>682</v>
      </c>
      <c r="D62" s="85">
        <v>1439</v>
      </c>
      <c r="F62" s="21" t="s">
        <v>17</v>
      </c>
      <c r="G62" s="61">
        <v>463</v>
      </c>
      <c r="H62" s="61">
        <v>416</v>
      </c>
      <c r="I62" s="62">
        <v>879</v>
      </c>
      <c r="K62" s="21" t="s">
        <v>17</v>
      </c>
      <c r="L62" s="61">
        <v>1076</v>
      </c>
      <c r="M62" s="61">
        <v>1012</v>
      </c>
      <c r="N62" s="62">
        <v>2088</v>
      </c>
    </row>
    <row r="63" spans="1:14" x14ac:dyDescent="0.35">
      <c r="A63" s="81" t="s">
        <v>19</v>
      </c>
      <c r="B63" s="83">
        <v>721</v>
      </c>
      <c r="C63" s="84">
        <v>780</v>
      </c>
      <c r="D63" s="85">
        <v>1501</v>
      </c>
      <c r="F63" s="21" t="s">
        <v>19</v>
      </c>
      <c r="G63" s="61">
        <v>527</v>
      </c>
      <c r="H63" s="61">
        <v>501</v>
      </c>
      <c r="I63" s="62">
        <v>1028</v>
      </c>
      <c r="K63" s="21" t="s">
        <v>19</v>
      </c>
      <c r="L63" s="61">
        <v>1143</v>
      </c>
      <c r="M63" s="61">
        <v>1086</v>
      </c>
      <c r="N63" s="62">
        <v>2229</v>
      </c>
    </row>
    <row r="64" spans="1:14" x14ac:dyDescent="0.35">
      <c r="A64" s="81" t="s">
        <v>21</v>
      </c>
      <c r="B64" s="83">
        <v>776</v>
      </c>
      <c r="C64" s="84">
        <v>962</v>
      </c>
      <c r="D64" s="85">
        <v>1738</v>
      </c>
      <c r="F64" s="21" t="s">
        <v>21</v>
      </c>
      <c r="G64" s="61">
        <v>507</v>
      </c>
      <c r="H64" s="61">
        <v>560</v>
      </c>
      <c r="I64" s="62">
        <v>1067</v>
      </c>
      <c r="K64" s="21" t="s">
        <v>21</v>
      </c>
      <c r="L64" s="61">
        <v>1023</v>
      </c>
      <c r="M64" s="61">
        <v>1174</v>
      </c>
      <c r="N64" s="62">
        <v>2197</v>
      </c>
    </row>
    <row r="65" spans="1:14" x14ac:dyDescent="0.35">
      <c r="A65" s="81" t="s">
        <v>23</v>
      </c>
      <c r="B65" s="83">
        <v>873</v>
      </c>
      <c r="C65" s="84">
        <v>1039</v>
      </c>
      <c r="D65" s="85">
        <v>1912</v>
      </c>
      <c r="F65" s="21" t="s">
        <v>23</v>
      </c>
      <c r="G65" s="61">
        <v>598</v>
      </c>
      <c r="H65" s="61">
        <v>498</v>
      </c>
      <c r="I65" s="62">
        <v>1096</v>
      </c>
      <c r="K65" s="21" t="s">
        <v>23</v>
      </c>
      <c r="L65" s="61">
        <v>1091</v>
      </c>
      <c r="M65" s="61">
        <v>1160</v>
      </c>
      <c r="N65" s="62">
        <v>2251</v>
      </c>
    </row>
    <row r="66" spans="1:14" x14ac:dyDescent="0.35">
      <c r="A66" s="81" t="s">
        <v>25</v>
      </c>
      <c r="B66" s="83">
        <v>911</v>
      </c>
      <c r="C66" s="84">
        <v>1030</v>
      </c>
      <c r="D66" s="85">
        <v>1941</v>
      </c>
      <c r="F66" s="21" t="s">
        <v>25</v>
      </c>
      <c r="G66" s="61">
        <v>521</v>
      </c>
      <c r="H66" s="61">
        <v>458</v>
      </c>
      <c r="I66" s="62">
        <v>979</v>
      </c>
      <c r="K66" s="21" t="s">
        <v>25</v>
      </c>
      <c r="L66" s="61">
        <v>1025</v>
      </c>
      <c r="M66" s="61">
        <v>1042</v>
      </c>
      <c r="N66" s="62">
        <v>2067</v>
      </c>
    </row>
    <row r="67" spans="1:14" x14ac:dyDescent="0.35">
      <c r="A67" s="81" t="s">
        <v>27</v>
      </c>
      <c r="B67" s="83">
        <v>950</v>
      </c>
      <c r="C67" s="84">
        <v>1013</v>
      </c>
      <c r="D67" s="85">
        <v>1963</v>
      </c>
      <c r="F67" s="21" t="s">
        <v>27</v>
      </c>
      <c r="G67" s="61">
        <v>540</v>
      </c>
      <c r="H67" s="61">
        <v>553</v>
      </c>
      <c r="I67" s="62">
        <v>1093</v>
      </c>
      <c r="K67" s="21" t="s">
        <v>27</v>
      </c>
      <c r="L67" s="61">
        <v>1165</v>
      </c>
      <c r="M67" s="61">
        <v>1292</v>
      </c>
      <c r="N67" s="62">
        <v>2457</v>
      </c>
    </row>
    <row r="68" spans="1:14" x14ac:dyDescent="0.35">
      <c r="A68" s="81" t="s">
        <v>29</v>
      </c>
      <c r="B68" s="83">
        <v>1030</v>
      </c>
      <c r="C68" s="84">
        <v>1049</v>
      </c>
      <c r="D68" s="85">
        <v>2079</v>
      </c>
      <c r="F68" s="21" t="s">
        <v>29</v>
      </c>
      <c r="G68" s="61">
        <v>618</v>
      </c>
      <c r="H68" s="61">
        <v>625</v>
      </c>
      <c r="I68" s="62">
        <v>1243</v>
      </c>
      <c r="K68" s="21" t="s">
        <v>29</v>
      </c>
      <c r="L68" s="61">
        <v>1340</v>
      </c>
      <c r="M68" s="61">
        <v>1410</v>
      </c>
      <c r="N68" s="62">
        <v>2750</v>
      </c>
    </row>
    <row r="69" spans="1:14" x14ac:dyDescent="0.35">
      <c r="A69" s="81" t="s">
        <v>31</v>
      </c>
      <c r="B69" s="83">
        <v>904</v>
      </c>
      <c r="C69" s="84">
        <v>1059</v>
      </c>
      <c r="D69" s="85">
        <v>1963</v>
      </c>
      <c r="F69" s="21" t="s">
        <v>31</v>
      </c>
      <c r="G69" s="61">
        <v>584</v>
      </c>
      <c r="H69" s="61">
        <v>585</v>
      </c>
      <c r="I69" s="62">
        <v>1169</v>
      </c>
      <c r="K69" s="21" t="s">
        <v>31</v>
      </c>
      <c r="L69" s="61">
        <v>1331</v>
      </c>
      <c r="M69" s="61">
        <v>1421</v>
      </c>
      <c r="N69" s="62">
        <v>2752</v>
      </c>
    </row>
    <row r="70" spans="1:14" x14ac:dyDescent="0.35">
      <c r="A70" s="81" t="s">
        <v>33</v>
      </c>
      <c r="B70" s="83">
        <v>724</v>
      </c>
      <c r="C70" s="84">
        <v>784</v>
      </c>
      <c r="D70" s="85">
        <v>1508</v>
      </c>
      <c r="F70" s="21" t="s">
        <v>33</v>
      </c>
      <c r="G70" s="61">
        <v>459</v>
      </c>
      <c r="H70" s="61">
        <v>491</v>
      </c>
      <c r="I70" s="62">
        <v>950</v>
      </c>
      <c r="K70" s="21" t="s">
        <v>33</v>
      </c>
      <c r="L70" s="61">
        <v>1195</v>
      </c>
      <c r="M70" s="61">
        <v>1375</v>
      </c>
      <c r="N70" s="62">
        <v>2570</v>
      </c>
    </row>
    <row r="71" spans="1:14" x14ac:dyDescent="0.35">
      <c r="A71" s="81" t="s">
        <v>35</v>
      </c>
      <c r="B71" s="83">
        <v>629</v>
      </c>
      <c r="C71" s="84">
        <v>686</v>
      </c>
      <c r="D71" s="85">
        <v>1315</v>
      </c>
      <c r="F71" s="21" t="s">
        <v>35</v>
      </c>
      <c r="G71" s="61">
        <v>407</v>
      </c>
      <c r="H71" s="61">
        <v>413</v>
      </c>
      <c r="I71" s="62">
        <v>820</v>
      </c>
      <c r="K71" s="21" t="s">
        <v>35</v>
      </c>
      <c r="L71" s="61">
        <v>929</v>
      </c>
      <c r="M71" s="61">
        <v>1091</v>
      </c>
      <c r="N71" s="62">
        <v>2020</v>
      </c>
    </row>
    <row r="72" spans="1:14" x14ac:dyDescent="0.35">
      <c r="A72" s="81" t="s">
        <v>37</v>
      </c>
      <c r="B72" s="83">
        <v>549</v>
      </c>
      <c r="C72" s="84">
        <v>705</v>
      </c>
      <c r="D72" s="85">
        <v>1254</v>
      </c>
      <c r="F72" s="21" t="s">
        <v>37</v>
      </c>
      <c r="G72" s="61">
        <v>359</v>
      </c>
      <c r="H72" s="61">
        <v>402</v>
      </c>
      <c r="I72" s="62">
        <v>761</v>
      </c>
      <c r="K72" s="21" t="s">
        <v>37</v>
      </c>
      <c r="L72" s="61">
        <v>863</v>
      </c>
      <c r="M72" s="61">
        <v>939</v>
      </c>
      <c r="N72" s="62">
        <v>1802</v>
      </c>
    </row>
    <row r="73" spans="1:14" x14ac:dyDescent="0.35">
      <c r="A73" s="81" t="s">
        <v>39</v>
      </c>
      <c r="B73" s="83">
        <v>352</v>
      </c>
      <c r="C73" s="84">
        <v>448</v>
      </c>
      <c r="D73" s="85">
        <v>800</v>
      </c>
      <c r="F73" s="21" t="s">
        <v>39</v>
      </c>
      <c r="G73" s="61">
        <v>238</v>
      </c>
      <c r="H73" s="61">
        <v>316</v>
      </c>
      <c r="I73" s="62">
        <v>554</v>
      </c>
      <c r="K73" s="21" t="s">
        <v>39</v>
      </c>
      <c r="L73" s="61">
        <v>581</v>
      </c>
      <c r="M73" s="61">
        <v>741</v>
      </c>
      <c r="N73" s="62">
        <v>1322</v>
      </c>
    </row>
    <row r="74" spans="1:14" x14ac:dyDescent="0.35">
      <c r="A74" s="81" t="s">
        <v>41</v>
      </c>
      <c r="B74" s="83">
        <v>216</v>
      </c>
      <c r="C74" s="84">
        <v>280</v>
      </c>
      <c r="D74" s="85">
        <v>496</v>
      </c>
      <c r="F74" s="21" t="s">
        <v>41</v>
      </c>
      <c r="G74" s="61">
        <v>142</v>
      </c>
      <c r="H74" s="61">
        <v>204</v>
      </c>
      <c r="I74" s="62">
        <v>346</v>
      </c>
      <c r="K74" s="21" t="s">
        <v>41</v>
      </c>
      <c r="L74" s="61">
        <v>403</v>
      </c>
      <c r="M74" s="61">
        <v>588</v>
      </c>
      <c r="N74" s="62">
        <v>991</v>
      </c>
    </row>
    <row r="75" spans="1:14" x14ac:dyDescent="0.35">
      <c r="A75" s="81" t="s">
        <v>43</v>
      </c>
      <c r="B75" s="83">
        <v>98</v>
      </c>
      <c r="C75" s="84">
        <v>151</v>
      </c>
      <c r="D75" s="85">
        <v>249</v>
      </c>
      <c r="F75" s="21" t="s">
        <v>43</v>
      </c>
      <c r="G75" s="61">
        <v>86</v>
      </c>
      <c r="H75" s="61">
        <v>141</v>
      </c>
      <c r="I75" s="62">
        <v>227</v>
      </c>
      <c r="K75" s="21" t="s">
        <v>43</v>
      </c>
      <c r="L75" s="61">
        <v>215</v>
      </c>
      <c r="M75" s="61">
        <v>386</v>
      </c>
      <c r="N75" s="62">
        <v>601</v>
      </c>
    </row>
    <row r="76" spans="1:14" x14ac:dyDescent="0.35">
      <c r="A76" s="88" t="s">
        <v>45</v>
      </c>
      <c r="B76" s="89">
        <v>25</v>
      </c>
      <c r="C76" s="90">
        <v>63</v>
      </c>
      <c r="D76" s="91">
        <v>88</v>
      </c>
      <c r="F76" s="33" t="s">
        <v>45</v>
      </c>
      <c r="G76" s="66">
        <v>33</v>
      </c>
      <c r="H76" s="66">
        <v>55</v>
      </c>
      <c r="I76" s="67">
        <v>88</v>
      </c>
      <c r="K76" s="33" t="s">
        <v>45</v>
      </c>
      <c r="L76" s="66">
        <v>79</v>
      </c>
      <c r="M76" s="66">
        <v>148</v>
      </c>
      <c r="N76" s="67">
        <v>227</v>
      </c>
    </row>
    <row r="78" spans="1:14" x14ac:dyDescent="0.3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1:14" x14ac:dyDescent="0.3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1:14" x14ac:dyDescent="0.35">
      <c r="A80" s="92" t="s">
        <v>75</v>
      </c>
      <c r="B80" s="93">
        <f>SUM(D56+I56+N56+N30+I30+D30+D6+I6+N6)</f>
        <v>341140</v>
      </c>
      <c r="C80" s="92"/>
      <c r="D80" s="92"/>
      <c r="E80" s="92"/>
      <c r="F80" s="92"/>
      <c r="G80" s="92"/>
      <c r="H80" s="92"/>
      <c r="I80" s="92"/>
      <c r="J80" s="92"/>
      <c r="K80" s="92"/>
      <c r="L80" s="22"/>
      <c r="M80" s="22"/>
      <c r="N80" s="22"/>
    </row>
    <row r="81" spans="1:11" x14ac:dyDescent="0.3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1:11" x14ac:dyDescent="0.3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1:11" x14ac:dyDescent="0.3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1:11" x14ac:dyDescent="0.3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1:11" x14ac:dyDescent="0.3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1:11" x14ac:dyDescent="0.3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1:11" x14ac:dyDescent="0.3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1:11" x14ac:dyDescent="0.3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1:11" x14ac:dyDescent="0.3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1:11" x14ac:dyDescent="0.3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1:11" x14ac:dyDescent="0.3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1:11" x14ac:dyDescent="0.3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1:11" x14ac:dyDescent="0.3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1:11" x14ac:dyDescent="0.3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1:11" x14ac:dyDescent="0.3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8" spans="4:10" x14ac:dyDescent="0.35">
      <c r="D98" s="22"/>
    </row>
    <row r="99" spans="4:10" x14ac:dyDescent="0.35">
      <c r="J99" s="22"/>
    </row>
    <row r="123" spans="4:10" x14ac:dyDescent="0.35">
      <c r="D123" s="22"/>
    </row>
    <row r="124" spans="4:10" x14ac:dyDescent="0.35">
      <c r="J124" s="22"/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ECEB0-3987-4D60-98CB-A7D226C9898B}">
  <sheetPr codeName="Sheet3"/>
  <dimension ref="A1:K172"/>
  <sheetViews>
    <sheetView workbookViewId="0">
      <selection activeCell="D8" sqref="D8:D10"/>
    </sheetView>
  </sheetViews>
  <sheetFormatPr defaultColWidth="9.1796875" defaultRowHeight="12.5" x14ac:dyDescent="0.25"/>
  <cols>
    <col min="1" max="1" width="19.7265625" style="1" customWidth="1"/>
    <col min="2" max="4" width="8.453125" style="40" customWidth="1"/>
    <col min="5" max="5" width="8.7265625" style="1" customWidth="1"/>
    <col min="6" max="6" width="15.54296875" style="1" customWidth="1"/>
    <col min="7" max="7" width="16.26953125" style="1" customWidth="1"/>
    <col min="8" max="16384" width="9.1796875" style="1"/>
  </cols>
  <sheetData>
    <row r="1" spans="1:11" ht="15.5" x14ac:dyDescent="0.35">
      <c r="A1" s="94" t="s">
        <v>76</v>
      </c>
      <c r="B1" s="94"/>
      <c r="C1" s="94"/>
      <c r="D1" s="94"/>
      <c r="E1" s="94"/>
      <c r="F1"/>
      <c r="G1"/>
      <c r="H1"/>
      <c r="I1"/>
    </row>
    <row r="2" spans="1:11" ht="13" x14ac:dyDescent="0.3">
      <c r="A2" s="2" t="s">
        <v>0</v>
      </c>
      <c r="B2" s="95"/>
      <c r="C2" s="95"/>
      <c r="D2" s="95" t="s">
        <v>47</v>
      </c>
      <c r="E2" s="2"/>
    </row>
    <row r="3" spans="1:11" ht="13" x14ac:dyDescent="0.3">
      <c r="A3" s="2"/>
      <c r="B3" s="95"/>
      <c r="C3" s="95"/>
      <c r="D3" s="95"/>
      <c r="E3" s="2"/>
      <c r="J3" s="96"/>
    </row>
    <row r="4" spans="1:11" ht="13" x14ac:dyDescent="0.3">
      <c r="A4" s="5"/>
      <c r="B4" s="97"/>
      <c r="C4" s="97"/>
      <c r="D4" s="97"/>
      <c r="E4" s="5"/>
    </row>
    <row r="5" spans="1:11" ht="13" x14ac:dyDescent="0.3">
      <c r="A5" s="6" t="s">
        <v>2</v>
      </c>
      <c r="F5" s="6" t="s">
        <v>2</v>
      </c>
      <c r="G5" s="40"/>
    </row>
    <row r="6" spans="1:11" x14ac:dyDescent="0.25">
      <c r="A6" s="11"/>
      <c r="B6" s="98" t="s">
        <v>4</v>
      </c>
      <c r="C6" s="98" t="s">
        <v>5</v>
      </c>
      <c r="D6" s="99" t="s">
        <v>6</v>
      </c>
      <c r="F6" s="11"/>
      <c r="G6" s="99" t="s">
        <v>6</v>
      </c>
    </row>
    <row r="7" spans="1:11" x14ac:dyDescent="0.25">
      <c r="A7" s="100"/>
      <c r="B7" s="101"/>
      <c r="C7" s="101"/>
      <c r="D7" s="57"/>
      <c r="F7" s="100"/>
      <c r="G7" s="57"/>
      <c r="K7" s="13"/>
    </row>
    <row r="8" spans="1:11" x14ac:dyDescent="0.25">
      <c r="A8" s="29" t="s">
        <v>77</v>
      </c>
      <c r="B8" s="16">
        <f>SUM(Wards!B9:B11)</f>
        <v>1057</v>
      </c>
      <c r="C8" s="16">
        <f>SUM(Wards!C9:C11)</f>
        <v>1057</v>
      </c>
      <c r="D8" s="17">
        <f>SUM(Wards!D9:D11)</f>
        <v>2114</v>
      </c>
      <c r="E8" s="28"/>
      <c r="F8" s="29" t="s">
        <v>77</v>
      </c>
      <c r="G8" s="102">
        <f>SUM(D8/D$11)</f>
        <v>0.17859254878769959</v>
      </c>
    </row>
    <row r="9" spans="1:11" ht="13" x14ac:dyDescent="0.3">
      <c r="A9" s="21" t="s">
        <v>78</v>
      </c>
      <c r="B9" s="16">
        <f>SUM(Wards!B12:B21)</f>
        <v>3588</v>
      </c>
      <c r="C9" s="16">
        <f>SUM(Wards!C12:C21)</f>
        <v>3817</v>
      </c>
      <c r="D9" s="17">
        <f>SUM(Wards!D12:D21)</f>
        <v>7405</v>
      </c>
      <c r="E9" s="6"/>
      <c r="F9" s="21" t="s">
        <v>78</v>
      </c>
      <c r="G9" s="102">
        <f t="shared" ref="G9:G11" si="0">SUM(D9/D$11)</f>
        <v>0.62558080594745291</v>
      </c>
    </row>
    <row r="10" spans="1:11" ht="13" x14ac:dyDescent="0.3">
      <c r="A10" s="21" t="s">
        <v>79</v>
      </c>
      <c r="B10" s="16">
        <f>SUM(Wards!B22:B27)</f>
        <v>997</v>
      </c>
      <c r="C10" s="16">
        <f>SUM(Wards!C22:C27)</f>
        <v>1321</v>
      </c>
      <c r="D10" s="17">
        <f>SUM(Wards!D22:D27)</f>
        <v>2318</v>
      </c>
      <c r="E10" s="6"/>
      <c r="F10" s="21" t="s">
        <v>79</v>
      </c>
      <c r="G10" s="102">
        <f t="shared" si="0"/>
        <v>0.1958266452648475</v>
      </c>
    </row>
    <row r="11" spans="1:11" x14ac:dyDescent="0.25">
      <c r="A11" s="103" t="s">
        <v>7</v>
      </c>
      <c r="B11" s="104">
        <f>SUM(Wards!B7)</f>
        <v>5642</v>
      </c>
      <c r="C11" s="104">
        <f>SUM(Wards!C7)</f>
        <v>6195</v>
      </c>
      <c r="D11" s="105">
        <f>SUM(Wards!D7)</f>
        <v>11837</v>
      </c>
      <c r="F11" s="103" t="s">
        <v>7</v>
      </c>
      <c r="G11" s="106">
        <f t="shared" si="0"/>
        <v>1</v>
      </c>
    </row>
    <row r="12" spans="1:11" x14ac:dyDescent="0.25">
      <c r="B12" s="16"/>
      <c r="C12" s="16"/>
      <c r="D12" s="16"/>
      <c r="G12" s="16"/>
    </row>
    <row r="13" spans="1:11" ht="13" x14ac:dyDescent="0.3">
      <c r="A13" s="6" t="s">
        <v>3</v>
      </c>
      <c r="F13" s="6" t="s">
        <v>3</v>
      </c>
      <c r="G13" s="40"/>
    </row>
    <row r="14" spans="1:11" x14ac:dyDescent="0.25">
      <c r="A14" s="11"/>
      <c r="B14" s="98" t="s">
        <v>4</v>
      </c>
      <c r="C14" s="98" t="s">
        <v>5</v>
      </c>
      <c r="D14" s="99" t="s">
        <v>6</v>
      </c>
      <c r="F14" s="11"/>
      <c r="G14" s="99" t="s">
        <v>6</v>
      </c>
    </row>
    <row r="15" spans="1:11" x14ac:dyDescent="0.25">
      <c r="A15" s="100"/>
      <c r="B15" s="101"/>
      <c r="C15" s="101"/>
      <c r="D15" s="57"/>
      <c r="F15" s="100"/>
      <c r="G15" s="57"/>
    </row>
    <row r="16" spans="1:11" x14ac:dyDescent="0.25">
      <c r="A16" s="29" t="s">
        <v>77</v>
      </c>
      <c r="B16" s="16">
        <f>SUM(Wards!G9:G11)</f>
        <v>1818</v>
      </c>
      <c r="C16" s="16">
        <f>SUM(Wards!H9:H11)</f>
        <v>1783</v>
      </c>
      <c r="D16" s="17">
        <f>SUM(Wards!I9:I11)</f>
        <v>3601</v>
      </c>
      <c r="F16" s="29" t="s">
        <v>77</v>
      </c>
      <c r="G16" s="102">
        <f>SUM(D16/D$19)</f>
        <v>0.180383709863247</v>
      </c>
    </row>
    <row r="17" spans="1:7" x14ac:dyDescent="0.25">
      <c r="A17" s="21" t="s">
        <v>78</v>
      </c>
      <c r="B17" s="16">
        <f>SUM(Wards!G12:G21)</f>
        <v>6289</v>
      </c>
      <c r="C17" s="16">
        <f>SUM(Wards!H12:H21)</f>
        <v>6820</v>
      </c>
      <c r="D17" s="17">
        <f>SUM(Wards!I12:I21)</f>
        <v>13109</v>
      </c>
      <c r="F17" s="21" t="s">
        <v>78</v>
      </c>
      <c r="G17" s="102">
        <f t="shared" ref="G17:G19" si="1">SUM(D17/D$19)</f>
        <v>0.65666482993538045</v>
      </c>
    </row>
    <row r="18" spans="1:7" x14ac:dyDescent="0.25">
      <c r="A18" s="21" t="s">
        <v>79</v>
      </c>
      <c r="B18" s="16">
        <f>SUM(Wards!G22:G27)</f>
        <v>1464</v>
      </c>
      <c r="C18" s="16">
        <f>SUM(Wards!H22:H27)</f>
        <v>1789</v>
      </c>
      <c r="D18" s="17">
        <f>SUM(Wards!I22:I27)</f>
        <v>3253</v>
      </c>
      <c r="F18" s="21" t="s">
        <v>79</v>
      </c>
      <c r="G18" s="102">
        <f t="shared" si="1"/>
        <v>0.16295146020137255</v>
      </c>
    </row>
    <row r="19" spans="1:7" x14ac:dyDescent="0.25">
      <c r="A19" s="103" t="s">
        <v>7</v>
      </c>
      <c r="B19" s="104">
        <f>SUM(Wards!G7)</f>
        <v>9571</v>
      </c>
      <c r="C19" s="104">
        <f>SUM(Wards!H7)</f>
        <v>10392</v>
      </c>
      <c r="D19" s="105">
        <f>SUM(Wards!I7)</f>
        <v>19963</v>
      </c>
      <c r="F19" s="103" t="s">
        <v>7</v>
      </c>
      <c r="G19" s="106">
        <f t="shared" si="1"/>
        <v>1</v>
      </c>
    </row>
    <row r="20" spans="1:7" x14ac:dyDescent="0.25">
      <c r="B20" s="16"/>
      <c r="C20" s="16"/>
      <c r="D20" s="16"/>
      <c r="G20" s="16"/>
    </row>
    <row r="21" spans="1:7" x14ac:dyDescent="0.25">
      <c r="G21" s="40"/>
    </row>
    <row r="22" spans="1:7" ht="13" x14ac:dyDescent="0.3">
      <c r="A22" s="6" t="s">
        <v>8</v>
      </c>
      <c r="F22" s="6" t="s">
        <v>8</v>
      </c>
      <c r="G22" s="40"/>
    </row>
    <row r="23" spans="1:7" x14ac:dyDescent="0.25">
      <c r="A23" s="11"/>
      <c r="B23" s="98" t="s">
        <v>4</v>
      </c>
      <c r="C23" s="98" t="s">
        <v>5</v>
      </c>
      <c r="D23" s="99" t="s">
        <v>6</v>
      </c>
      <c r="F23" s="11"/>
      <c r="G23" s="99" t="s">
        <v>6</v>
      </c>
    </row>
    <row r="24" spans="1:7" ht="13" x14ac:dyDescent="0.3">
      <c r="A24" s="107"/>
      <c r="B24" s="101"/>
      <c r="C24" s="101"/>
      <c r="D24" s="57"/>
      <c r="E24" s="40"/>
      <c r="F24" s="107"/>
      <c r="G24" s="57"/>
    </row>
    <row r="25" spans="1:7" x14ac:dyDescent="0.25">
      <c r="A25" s="29" t="s">
        <v>77</v>
      </c>
      <c r="B25" s="16">
        <f>SUM(Wards!B35:B37)</f>
        <v>1412</v>
      </c>
      <c r="C25" s="16">
        <f>SUM(Wards!C35:C37)</f>
        <v>1367</v>
      </c>
      <c r="D25" s="17">
        <f>SUM(Wards!D35:D37)</f>
        <v>2779</v>
      </c>
      <c r="F25" s="29" t="s">
        <v>77</v>
      </c>
      <c r="G25" s="102">
        <f>SUM(D25/D$28)</f>
        <v>0.17584155909896229</v>
      </c>
    </row>
    <row r="26" spans="1:7" x14ac:dyDescent="0.25">
      <c r="A26" s="21" t="s">
        <v>78</v>
      </c>
      <c r="B26" s="16">
        <f>SUM(Wards!B38:B47)</f>
        <v>4820</v>
      </c>
      <c r="C26" s="16">
        <f>SUM(Wards!C38:C47)</f>
        <v>4944</v>
      </c>
      <c r="D26" s="17">
        <f>SUM(Wards!D38:D47)</f>
        <v>9764</v>
      </c>
      <c r="F26" s="21" t="s">
        <v>78</v>
      </c>
      <c r="G26" s="102">
        <f t="shared" ref="G26:G28" si="2">SUM(D26/D$28)</f>
        <v>0.61781827385472032</v>
      </c>
    </row>
    <row r="27" spans="1:7" x14ac:dyDescent="0.25">
      <c r="A27" s="60" t="s">
        <v>79</v>
      </c>
      <c r="B27" s="16">
        <f>SUM(Wards!B48:B53)</f>
        <v>1432</v>
      </c>
      <c r="C27" s="16">
        <f>SUM(Wards!C48:C53)</f>
        <v>1829</v>
      </c>
      <c r="D27" s="17">
        <f>SUM(Wards!D48:D53)</f>
        <v>3261</v>
      </c>
      <c r="F27" s="33" t="s">
        <v>79</v>
      </c>
      <c r="G27" s="102">
        <f t="shared" si="2"/>
        <v>0.20634016704631739</v>
      </c>
    </row>
    <row r="28" spans="1:7" x14ac:dyDescent="0.25">
      <c r="A28" s="103" t="s">
        <v>7</v>
      </c>
      <c r="B28" s="104">
        <f>Wards!B33</f>
        <v>7664</v>
      </c>
      <c r="C28" s="104">
        <f>Wards!C33</f>
        <v>8140</v>
      </c>
      <c r="D28" s="105">
        <f>Wards!D33</f>
        <v>15804</v>
      </c>
      <c r="F28" s="103" t="s">
        <v>7</v>
      </c>
      <c r="G28" s="106">
        <f t="shared" si="2"/>
        <v>1</v>
      </c>
    </row>
    <row r="29" spans="1:7" x14ac:dyDescent="0.25">
      <c r="B29" s="16"/>
      <c r="C29" s="16"/>
      <c r="D29" s="16"/>
      <c r="G29" s="16"/>
    </row>
    <row r="30" spans="1:7" ht="13" x14ac:dyDescent="0.3">
      <c r="A30" s="6" t="s">
        <v>10</v>
      </c>
      <c r="F30" s="6" t="s">
        <v>10</v>
      </c>
      <c r="G30" s="40"/>
    </row>
    <row r="31" spans="1:7" x14ac:dyDescent="0.25">
      <c r="A31" s="39"/>
      <c r="B31" s="98" t="s">
        <v>4</v>
      </c>
      <c r="C31" s="98" t="s">
        <v>5</v>
      </c>
      <c r="D31" s="99" t="s">
        <v>6</v>
      </c>
      <c r="F31" s="39"/>
      <c r="G31" s="99" t="s">
        <v>6</v>
      </c>
    </row>
    <row r="32" spans="1:7" x14ac:dyDescent="0.25">
      <c r="A32" s="56"/>
      <c r="B32" s="55"/>
      <c r="C32" s="101"/>
      <c r="D32" s="57"/>
      <c r="E32" s="40"/>
      <c r="F32" s="56"/>
      <c r="G32" s="57"/>
    </row>
    <row r="33" spans="1:7" x14ac:dyDescent="0.25">
      <c r="A33" s="29" t="s">
        <v>77</v>
      </c>
      <c r="B33" s="61">
        <f>SUM(Wards!G35:G37)</f>
        <v>1517</v>
      </c>
      <c r="C33" s="16">
        <f>SUM(Wards!H35:H37)</f>
        <v>1348</v>
      </c>
      <c r="D33" s="17">
        <f>SUM(Wards!I35:I37)</f>
        <v>2865</v>
      </c>
      <c r="F33" s="29" t="s">
        <v>77</v>
      </c>
      <c r="G33" s="102">
        <f>SUM(D33/D$36)</f>
        <v>0.17448233861144946</v>
      </c>
    </row>
    <row r="34" spans="1:7" x14ac:dyDescent="0.25">
      <c r="A34" s="21" t="s">
        <v>78</v>
      </c>
      <c r="B34" s="61">
        <f>SUM(Wards!G38:G47)</f>
        <v>4970</v>
      </c>
      <c r="C34" s="16">
        <f>SUM(Wards!H38:H47)</f>
        <v>5313</v>
      </c>
      <c r="D34" s="17">
        <f>SUM(Wards!I38:I47)</f>
        <v>10283</v>
      </c>
      <c r="F34" s="21" t="s">
        <v>78</v>
      </c>
      <c r="G34" s="102">
        <f t="shared" ref="G34:G36" si="3">SUM(D34/D$36)</f>
        <v>0.62624847746650425</v>
      </c>
    </row>
    <row r="35" spans="1:7" x14ac:dyDescent="0.25">
      <c r="A35" s="21" t="s">
        <v>79</v>
      </c>
      <c r="B35" s="61">
        <f>SUM(Wards!G48:G53)</f>
        <v>1367</v>
      </c>
      <c r="C35" s="16">
        <f>SUM(Wards!H48:H53)</f>
        <v>1905</v>
      </c>
      <c r="D35" s="17">
        <f>SUM(Wards!I48:I53)</f>
        <v>3272</v>
      </c>
      <c r="F35" s="21" t="s">
        <v>79</v>
      </c>
      <c r="G35" s="102">
        <f t="shared" si="3"/>
        <v>0.19926918392204629</v>
      </c>
    </row>
    <row r="36" spans="1:7" x14ac:dyDescent="0.25">
      <c r="A36" s="103" t="s">
        <v>7</v>
      </c>
      <c r="B36" s="108">
        <f>Wards!G33</f>
        <v>7854</v>
      </c>
      <c r="C36" s="104">
        <f>Wards!H33</f>
        <v>8566</v>
      </c>
      <c r="D36" s="105">
        <f>Wards!I33</f>
        <v>16420</v>
      </c>
      <c r="F36" s="103" t="s">
        <v>7</v>
      </c>
      <c r="G36" s="106">
        <f t="shared" si="3"/>
        <v>1</v>
      </c>
    </row>
    <row r="37" spans="1:7" x14ac:dyDescent="0.25">
      <c r="G37" s="40"/>
    </row>
    <row r="38" spans="1:7" ht="13" x14ac:dyDescent="0.3">
      <c r="A38" s="6" t="s">
        <v>12</v>
      </c>
      <c r="F38" s="6" t="s">
        <v>12</v>
      </c>
      <c r="G38" s="40"/>
    </row>
    <row r="39" spans="1:7" x14ac:dyDescent="0.25">
      <c r="A39" s="11"/>
      <c r="B39" s="98" t="s">
        <v>4</v>
      </c>
      <c r="C39" s="98" t="s">
        <v>5</v>
      </c>
      <c r="D39" s="99" t="s">
        <v>6</v>
      </c>
      <c r="F39" s="11"/>
      <c r="G39" s="99" t="s">
        <v>6</v>
      </c>
    </row>
    <row r="40" spans="1:7" ht="13" x14ac:dyDescent="0.3">
      <c r="A40" s="109"/>
      <c r="B40" s="55"/>
      <c r="C40" s="101"/>
      <c r="D40" s="57"/>
      <c r="F40" s="109"/>
      <c r="G40" s="56"/>
    </row>
    <row r="41" spans="1:7" x14ac:dyDescent="0.25">
      <c r="A41" s="64" t="s">
        <v>77</v>
      </c>
      <c r="B41" s="110">
        <f>SUM(Wards!B61:B63)</f>
        <v>1208</v>
      </c>
      <c r="C41" s="111">
        <f>SUM(Wards!C61:C63)</f>
        <v>1163</v>
      </c>
      <c r="D41" s="112">
        <f>SUM(Wards!D61:D63)</f>
        <v>2371</v>
      </c>
      <c r="F41" s="64" t="s">
        <v>77</v>
      </c>
      <c r="G41" s="113">
        <f>SUM(D41/D$44)</f>
        <v>0.19226402854362634</v>
      </c>
    </row>
    <row r="42" spans="1:7" x14ac:dyDescent="0.25">
      <c r="A42" s="60" t="s">
        <v>78</v>
      </c>
      <c r="B42" s="110">
        <f>SUM(Wards!B64:B73)</f>
        <v>3697</v>
      </c>
      <c r="C42" s="111">
        <f>SUM(Wards!C64:C73)</f>
        <v>4043</v>
      </c>
      <c r="D42" s="112">
        <f>SUM(Wards!D64:D73)</f>
        <v>7740</v>
      </c>
      <c r="F42" s="60" t="s">
        <v>78</v>
      </c>
      <c r="G42" s="113">
        <f t="shared" ref="G42:G44" si="4">SUM(D42/D$44)</f>
        <v>0.62763542004541029</v>
      </c>
    </row>
    <row r="43" spans="1:7" x14ac:dyDescent="0.25">
      <c r="A43" s="60" t="s">
        <v>79</v>
      </c>
      <c r="B43" s="110">
        <f>SUM(Wards!B74:B79)</f>
        <v>955</v>
      </c>
      <c r="C43" s="111">
        <f>SUM(Wards!C74:C79)</f>
        <v>1266</v>
      </c>
      <c r="D43" s="112">
        <f>SUM(Wards!D74:D79)</f>
        <v>2221</v>
      </c>
      <c r="F43" s="60" t="s">
        <v>79</v>
      </c>
      <c r="G43" s="114">
        <f t="shared" si="4"/>
        <v>0.18010055141096334</v>
      </c>
    </row>
    <row r="44" spans="1:7" x14ac:dyDescent="0.25">
      <c r="A44" s="115" t="s">
        <v>7</v>
      </c>
      <c r="B44" s="116">
        <f>SUM(Wards!B59)</f>
        <v>5860</v>
      </c>
      <c r="C44" s="117">
        <f>SUM(Wards!C59)</f>
        <v>6472</v>
      </c>
      <c r="D44" s="117">
        <f>SUM(Wards!D59)</f>
        <v>12332</v>
      </c>
      <c r="F44" s="115" t="s">
        <v>7</v>
      </c>
      <c r="G44" s="118">
        <f t="shared" si="4"/>
        <v>1</v>
      </c>
    </row>
    <row r="45" spans="1:7" x14ac:dyDescent="0.25">
      <c r="B45" s="111"/>
      <c r="C45" s="111"/>
      <c r="D45" s="111"/>
      <c r="G45" s="111"/>
    </row>
    <row r="46" spans="1:7" ht="13" x14ac:dyDescent="0.3">
      <c r="A46" s="6" t="s">
        <v>14</v>
      </c>
      <c r="F46" s="6" t="s">
        <v>14</v>
      </c>
      <c r="G46" s="40"/>
    </row>
    <row r="47" spans="1:7" x14ac:dyDescent="0.25">
      <c r="A47" s="11"/>
      <c r="B47" s="98" t="s">
        <v>4</v>
      </c>
      <c r="C47" s="98" t="s">
        <v>5</v>
      </c>
      <c r="D47" s="99" t="s">
        <v>6</v>
      </c>
      <c r="E47" s="40"/>
      <c r="F47" s="11"/>
      <c r="G47" s="99" t="s">
        <v>6</v>
      </c>
    </row>
    <row r="48" spans="1:7" ht="13" x14ac:dyDescent="0.3">
      <c r="A48" s="119"/>
      <c r="B48" s="101"/>
      <c r="C48" s="101"/>
      <c r="D48" s="57"/>
      <c r="F48" s="120"/>
      <c r="G48" s="56"/>
    </row>
    <row r="49" spans="1:7" x14ac:dyDescent="0.25">
      <c r="A49" s="29" t="s">
        <v>77</v>
      </c>
      <c r="B49" s="16">
        <f>SUM(Wards!G61:G63)</f>
        <v>1628</v>
      </c>
      <c r="C49" s="16">
        <f>SUM(Wards!H61:H63)</f>
        <v>1453</v>
      </c>
      <c r="D49" s="16">
        <f>SUM(Wards!I61:I63)</f>
        <v>3081</v>
      </c>
      <c r="F49" s="64" t="s">
        <v>77</v>
      </c>
      <c r="G49" s="121">
        <f>SUM(D49/D$52)</f>
        <v>0.21195652173913043</v>
      </c>
    </row>
    <row r="50" spans="1:7" x14ac:dyDescent="0.25">
      <c r="A50" s="21" t="s">
        <v>78</v>
      </c>
      <c r="B50" s="16">
        <f>SUM(Wards!G64:G73)</f>
        <v>4559</v>
      </c>
      <c r="C50" s="16">
        <f>SUM(Wards!H64:H73)</f>
        <v>4915</v>
      </c>
      <c r="D50" s="16">
        <f>SUM(Wards!I64:I73)</f>
        <v>9474</v>
      </c>
      <c r="F50" s="60" t="s">
        <v>78</v>
      </c>
      <c r="G50" s="121">
        <f t="shared" ref="G50:G52" si="5">SUM(D50/D$52)</f>
        <v>0.65176114474408364</v>
      </c>
    </row>
    <row r="51" spans="1:7" x14ac:dyDescent="0.25">
      <c r="A51" s="60" t="s">
        <v>79</v>
      </c>
      <c r="B51" s="16">
        <f>SUM(Wards!G74:G79)</f>
        <v>914</v>
      </c>
      <c r="C51" s="16">
        <f>SUM(Wards!H74:H79)</f>
        <v>1067</v>
      </c>
      <c r="D51" s="16">
        <f>SUM(Wards!I74:I79)</f>
        <v>1981</v>
      </c>
      <c r="F51" s="60" t="s">
        <v>79</v>
      </c>
      <c r="G51" s="122">
        <f t="shared" si="5"/>
        <v>0.1362823335167859</v>
      </c>
    </row>
    <row r="52" spans="1:7" x14ac:dyDescent="0.25">
      <c r="A52" s="103" t="s">
        <v>7</v>
      </c>
      <c r="B52" s="104">
        <f>Wards!G59</f>
        <v>7101</v>
      </c>
      <c r="C52" s="104">
        <f>Wards!H59</f>
        <v>7435</v>
      </c>
      <c r="D52" s="105">
        <f>Wards!I59</f>
        <v>14536</v>
      </c>
      <c r="F52" s="103" t="s">
        <v>7</v>
      </c>
      <c r="G52" s="106">
        <f t="shared" si="5"/>
        <v>1</v>
      </c>
    </row>
    <row r="53" spans="1:7" x14ac:dyDescent="0.25">
      <c r="G53" s="40"/>
    </row>
    <row r="54" spans="1:7" ht="13" x14ac:dyDescent="0.3">
      <c r="A54" s="6" t="s">
        <v>16</v>
      </c>
      <c r="F54" s="6" t="s">
        <v>16</v>
      </c>
      <c r="G54" s="40"/>
    </row>
    <row r="55" spans="1:7" x14ac:dyDescent="0.25">
      <c r="A55" s="11"/>
      <c r="B55" s="98" t="s">
        <v>4</v>
      </c>
      <c r="C55" s="98" t="s">
        <v>5</v>
      </c>
      <c r="D55" s="99" t="s">
        <v>6</v>
      </c>
      <c r="E55" s="40"/>
      <c r="F55" s="11"/>
      <c r="G55" s="99" t="s">
        <v>6</v>
      </c>
    </row>
    <row r="56" spans="1:7" ht="13" x14ac:dyDescent="0.3">
      <c r="A56" s="119"/>
      <c r="B56" s="101"/>
      <c r="C56" s="101"/>
      <c r="D56" s="57"/>
      <c r="F56" s="119"/>
      <c r="G56" s="57"/>
    </row>
    <row r="57" spans="1:7" x14ac:dyDescent="0.25">
      <c r="A57" s="29" t="s">
        <v>77</v>
      </c>
      <c r="B57" s="16">
        <f>SUM(Wards!B87:B89)</f>
        <v>1181</v>
      </c>
      <c r="C57" s="16">
        <f>SUM(Wards!C87:C89)</f>
        <v>1181</v>
      </c>
      <c r="D57" s="17">
        <f>SUM(Wards!D87:D89)</f>
        <v>2362</v>
      </c>
      <c r="F57" s="29" t="s">
        <v>77</v>
      </c>
      <c r="G57" s="121">
        <f>SUM(D57/D$60)</f>
        <v>0.1584065455033197</v>
      </c>
    </row>
    <row r="58" spans="1:7" x14ac:dyDescent="0.25">
      <c r="A58" s="21" t="s">
        <v>78</v>
      </c>
      <c r="B58" s="16">
        <f>SUM(Wards!B90:B99)</f>
        <v>4806</v>
      </c>
      <c r="C58" s="16">
        <f>SUM(Wards!C90:C99)</f>
        <v>4807</v>
      </c>
      <c r="D58" s="17">
        <f>SUM(Wards!D90:D99)</f>
        <v>9613</v>
      </c>
      <c r="F58" s="21" t="s">
        <v>78</v>
      </c>
      <c r="G58" s="121">
        <f t="shared" ref="G58:G60" si="6">SUM(D58/D$60)</f>
        <v>0.64469183824022536</v>
      </c>
    </row>
    <row r="59" spans="1:7" x14ac:dyDescent="0.25">
      <c r="A59" s="21" t="s">
        <v>79</v>
      </c>
      <c r="B59" s="16">
        <f>SUM(Wards!B100:B105)</f>
        <v>1306</v>
      </c>
      <c r="C59" s="16">
        <f>SUM(Wards!C100:C105)</f>
        <v>1630</v>
      </c>
      <c r="D59" s="17">
        <f>SUM(Wards!D100:D105)</f>
        <v>2936</v>
      </c>
      <c r="F59" s="21" t="s">
        <v>79</v>
      </c>
      <c r="G59" s="121">
        <f t="shared" si="6"/>
        <v>0.19690161625645497</v>
      </c>
    </row>
    <row r="60" spans="1:7" x14ac:dyDescent="0.25">
      <c r="A60" s="103" t="s">
        <v>7</v>
      </c>
      <c r="B60" s="104">
        <f>Wards!B85</f>
        <v>7293</v>
      </c>
      <c r="C60" s="104">
        <f>Wards!C85</f>
        <v>7618</v>
      </c>
      <c r="D60" s="105">
        <f>Wards!D85</f>
        <v>14911</v>
      </c>
      <c r="F60" s="103" t="s">
        <v>7</v>
      </c>
      <c r="G60" s="106">
        <f t="shared" si="6"/>
        <v>1</v>
      </c>
    </row>
    <row r="61" spans="1:7" x14ac:dyDescent="0.25">
      <c r="G61" s="40"/>
    </row>
    <row r="62" spans="1:7" ht="13" x14ac:dyDescent="0.3">
      <c r="A62" s="6" t="s">
        <v>18</v>
      </c>
      <c r="F62" s="6" t="s">
        <v>18</v>
      </c>
      <c r="G62" s="40"/>
    </row>
    <row r="63" spans="1:7" x14ac:dyDescent="0.25">
      <c r="A63" s="11"/>
      <c r="B63" s="98" t="s">
        <v>4</v>
      </c>
      <c r="C63" s="98" t="s">
        <v>5</v>
      </c>
      <c r="D63" s="99" t="s">
        <v>6</v>
      </c>
      <c r="E63" s="40"/>
      <c r="F63" s="11"/>
      <c r="G63" s="99" t="s">
        <v>6</v>
      </c>
    </row>
    <row r="64" spans="1:7" x14ac:dyDescent="0.25">
      <c r="A64" s="123"/>
      <c r="B64" s="55"/>
      <c r="C64" s="101"/>
      <c r="D64" s="57"/>
      <c r="F64" s="123"/>
      <c r="G64" s="56"/>
    </row>
    <row r="65" spans="1:7" x14ac:dyDescent="0.25">
      <c r="A65" s="64" t="s">
        <v>77</v>
      </c>
      <c r="B65" s="61">
        <f>SUM(Wards!B113:B115)</f>
        <v>1965</v>
      </c>
      <c r="C65" s="16">
        <f>SUM(Wards!C113:C115)</f>
        <v>1814</v>
      </c>
      <c r="D65" s="17">
        <f>SUM(Wards!D113:D115)</f>
        <v>3779</v>
      </c>
      <c r="F65" s="64" t="s">
        <v>77</v>
      </c>
      <c r="G65" s="121">
        <f>SUM(D65/D$68)</f>
        <v>0.18797254277755671</v>
      </c>
    </row>
    <row r="66" spans="1:7" x14ac:dyDescent="0.25">
      <c r="A66" s="60" t="s">
        <v>78</v>
      </c>
      <c r="B66" s="61">
        <f>SUM(Wards!B116:B125)</f>
        <v>6357</v>
      </c>
      <c r="C66" s="16">
        <f>SUM(Wards!C116:C125)</f>
        <v>6774</v>
      </c>
      <c r="D66" s="17">
        <f>SUM(Wards!D116:D125)</f>
        <v>13131</v>
      </c>
      <c r="F66" s="60" t="s">
        <v>78</v>
      </c>
      <c r="G66" s="121">
        <f t="shared" ref="G66:G67" si="7">SUM(D66/D$68)</f>
        <v>0.6531536012733784</v>
      </c>
    </row>
    <row r="67" spans="1:7" x14ac:dyDescent="0.25">
      <c r="A67" s="65" t="s">
        <v>79</v>
      </c>
      <c r="B67" s="66">
        <f>SUM(Wards!B126:B131)</f>
        <v>1464</v>
      </c>
      <c r="C67" s="42">
        <f>SUM(Wards!C126:C131)</f>
        <v>1730</v>
      </c>
      <c r="D67" s="43">
        <f>SUM(Wards!D126:D131)</f>
        <v>3194</v>
      </c>
      <c r="F67" s="65" t="s">
        <v>79</v>
      </c>
      <c r="G67" s="121">
        <f t="shared" si="7"/>
        <v>0.15887385594906486</v>
      </c>
    </row>
    <row r="68" spans="1:7" x14ac:dyDescent="0.25">
      <c r="A68" s="103" t="s">
        <v>7</v>
      </c>
      <c r="B68" s="104">
        <f>Wards!B111</f>
        <v>9786</v>
      </c>
      <c r="C68" s="104">
        <f>Wards!C111</f>
        <v>10318</v>
      </c>
      <c r="D68" s="105">
        <f>Wards!D111</f>
        <v>20104</v>
      </c>
      <c r="F68" s="115" t="s">
        <v>7</v>
      </c>
      <c r="G68" s="106">
        <f>SUM(D68/D$68)</f>
        <v>1</v>
      </c>
    </row>
    <row r="69" spans="1:7" x14ac:dyDescent="0.25">
      <c r="B69" s="16"/>
      <c r="C69" s="16"/>
      <c r="D69" s="16"/>
      <c r="G69" s="16"/>
    </row>
    <row r="70" spans="1:7" ht="13" x14ac:dyDescent="0.3">
      <c r="A70" s="6" t="s">
        <v>20</v>
      </c>
      <c r="F70" s="6" t="s">
        <v>20</v>
      </c>
      <c r="G70" s="40"/>
    </row>
    <row r="71" spans="1:7" x14ac:dyDescent="0.25">
      <c r="A71" s="39"/>
      <c r="B71" s="98" t="s">
        <v>4</v>
      </c>
      <c r="C71" s="98" t="s">
        <v>5</v>
      </c>
      <c r="D71" s="99" t="s">
        <v>6</v>
      </c>
      <c r="E71" s="40"/>
      <c r="F71" s="39"/>
      <c r="G71" s="99" t="s">
        <v>6</v>
      </c>
    </row>
    <row r="72" spans="1:7" ht="13" x14ac:dyDescent="0.3">
      <c r="A72" s="119"/>
      <c r="B72" s="55"/>
      <c r="C72" s="101"/>
      <c r="D72" s="57"/>
      <c r="F72" s="119"/>
      <c r="G72" s="57"/>
    </row>
    <row r="73" spans="1:7" x14ac:dyDescent="0.25">
      <c r="A73" s="29" t="s">
        <v>77</v>
      </c>
      <c r="B73" s="61">
        <f>SUM(Wards!G113:G115)</f>
        <v>1486</v>
      </c>
      <c r="C73" s="16">
        <f>SUM(Wards!H113:H115)</f>
        <v>1412</v>
      </c>
      <c r="D73" s="17">
        <f>SUM(Wards!I113:I115)</f>
        <v>2898</v>
      </c>
      <c r="F73" s="29" t="s">
        <v>77</v>
      </c>
      <c r="G73" s="121">
        <f>SUM(D73/D$76)</f>
        <v>0.1790989432049935</v>
      </c>
    </row>
    <row r="74" spans="1:7" x14ac:dyDescent="0.25">
      <c r="A74" s="21" t="s">
        <v>78</v>
      </c>
      <c r="B74" s="61">
        <f>SUM(Wards!G116:G125)</f>
        <v>5026</v>
      </c>
      <c r="C74" s="16">
        <f>SUM(Wards!H116:H125)</f>
        <v>5272</v>
      </c>
      <c r="D74" s="17">
        <f>SUM(Wards!I116:I125)</f>
        <v>10298</v>
      </c>
      <c r="F74" s="21" t="s">
        <v>78</v>
      </c>
      <c r="G74" s="121">
        <f t="shared" ref="G74:G76" si="8">SUM(D74/D$76)</f>
        <v>0.63642543724120881</v>
      </c>
    </row>
    <row r="75" spans="1:7" x14ac:dyDescent="0.25">
      <c r="A75" s="21" t="s">
        <v>79</v>
      </c>
      <c r="B75" s="61">
        <f>SUM(Wards!G126:G131)</f>
        <v>1279</v>
      </c>
      <c r="C75" s="16">
        <f>SUM(Wards!H126:H131)</f>
        <v>1706</v>
      </c>
      <c r="D75" s="17">
        <f>SUM(Wards!I126:I131)</f>
        <v>2985</v>
      </c>
      <c r="F75" s="21" t="s">
        <v>79</v>
      </c>
      <c r="G75" s="121">
        <f t="shared" si="8"/>
        <v>0.18447561955379765</v>
      </c>
    </row>
    <row r="76" spans="1:7" x14ac:dyDescent="0.25">
      <c r="A76" s="103" t="s">
        <v>7</v>
      </c>
      <c r="B76" s="108">
        <f>Wards!G111</f>
        <v>7791</v>
      </c>
      <c r="C76" s="104">
        <f>Wards!H111</f>
        <v>8390</v>
      </c>
      <c r="D76" s="105">
        <f>Wards!I111</f>
        <v>16181</v>
      </c>
      <c r="F76" s="103" t="s">
        <v>7</v>
      </c>
      <c r="G76" s="106">
        <f t="shared" si="8"/>
        <v>1</v>
      </c>
    </row>
    <row r="77" spans="1:7" x14ac:dyDescent="0.25">
      <c r="B77" s="16"/>
      <c r="C77" s="16"/>
      <c r="D77" s="16"/>
      <c r="G77" s="16"/>
    </row>
    <row r="78" spans="1:7" ht="13" x14ac:dyDescent="0.3">
      <c r="A78" s="6" t="s">
        <v>22</v>
      </c>
      <c r="E78" s="40"/>
      <c r="F78" s="6" t="s">
        <v>22</v>
      </c>
      <c r="G78" s="40"/>
    </row>
    <row r="79" spans="1:7" x14ac:dyDescent="0.25">
      <c r="A79" s="44"/>
      <c r="B79" s="124" t="s">
        <v>4</v>
      </c>
      <c r="C79" s="124" t="s">
        <v>5</v>
      </c>
      <c r="D79" s="125" t="s">
        <v>6</v>
      </c>
      <c r="F79" s="44"/>
      <c r="G79" s="125" t="s">
        <v>6</v>
      </c>
    </row>
    <row r="80" spans="1:7" x14ac:dyDescent="0.25">
      <c r="A80" s="100"/>
      <c r="B80" s="101"/>
      <c r="C80" s="101"/>
      <c r="D80" s="57"/>
      <c r="F80" s="100"/>
      <c r="G80" s="57"/>
    </row>
    <row r="81" spans="1:7" x14ac:dyDescent="0.25">
      <c r="A81" s="29" t="s">
        <v>77</v>
      </c>
      <c r="B81" s="16">
        <f>SUM(Wards!B139:B141)</f>
        <v>1241</v>
      </c>
      <c r="C81" s="16">
        <f>SUM(Wards!C139:C141)</f>
        <v>1321</v>
      </c>
      <c r="D81" s="17">
        <f>SUM(Wards!D139:D141)</f>
        <v>2562</v>
      </c>
      <c r="F81" s="29" t="s">
        <v>77</v>
      </c>
      <c r="G81" s="121">
        <f>SUM(D81/D$84)</f>
        <v>0.18086833745146488</v>
      </c>
    </row>
    <row r="82" spans="1:7" x14ac:dyDescent="0.25">
      <c r="A82" s="21" t="s">
        <v>78</v>
      </c>
      <c r="B82" s="16">
        <f>SUM(Wards!B142:B151)</f>
        <v>4350</v>
      </c>
      <c r="C82" s="16">
        <f>SUM(Wards!C142:C151)</f>
        <v>4825</v>
      </c>
      <c r="D82" s="17">
        <f>SUM(Wards!D142:D151)</f>
        <v>9175</v>
      </c>
      <c r="F82" s="21" t="s">
        <v>78</v>
      </c>
      <c r="G82" s="121">
        <f t="shared" ref="G82:G84" si="9">SUM(D82/D$84)</f>
        <v>0.64772326156018356</v>
      </c>
    </row>
    <row r="83" spans="1:7" x14ac:dyDescent="0.25">
      <c r="A83" s="60" t="s">
        <v>79</v>
      </c>
      <c r="B83" s="16">
        <f>SUM(Wards!B152:B157)</f>
        <v>1005</v>
      </c>
      <c r="C83" s="16">
        <f>SUM(Wards!C152:C157)</f>
        <v>1423</v>
      </c>
      <c r="D83" s="17">
        <f>SUM(Wards!D152:D157)</f>
        <v>2428</v>
      </c>
      <c r="F83" s="60" t="s">
        <v>79</v>
      </c>
      <c r="G83" s="121">
        <f t="shared" si="9"/>
        <v>0.17140840098835158</v>
      </c>
    </row>
    <row r="84" spans="1:7" x14ac:dyDescent="0.25">
      <c r="A84" s="103" t="s">
        <v>7</v>
      </c>
      <c r="B84" s="104">
        <f>Wards!B137</f>
        <v>6596</v>
      </c>
      <c r="C84" s="104">
        <f>Wards!C137</f>
        <v>7569</v>
      </c>
      <c r="D84" s="105">
        <f>Wards!D137</f>
        <v>14165</v>
      </c>
      <c r="F84" s="103" t="s">
        <v>7</v>
      </c>
      <c r="G84" s="106">
        <f t="shared" si="9"/>
        <v>1</v>
      </c>
    </row>
    <row r="85" spans="1:7" x14ac:dyDescent="0.25">
      <c r="B85" s="16"/>
      <c r="C85" s="16"/>
      <c r="D85" s="16"/>
      <c r="G85" s="16"/>
    </row>
    <row r="86" spans="1:7" ht="13" x14ac:dyDescent="0.3">
      <c r="A86" s="6" t="s">
        <v>24</v>
      </c>
      <c r="E86" s="40"/>
      <c r="F86" s="6" t="s">
        <v>24</v>
      </c>
      <c r="G86" s="40"/>
    </row>
    <row r="87" spans="1:7" x14ac:dyDescent="0.25">
      <c r="A87" s="44"/>
      <c r="B87" s="124" t="s">
        <v>4</v>
      </c>
      <c r="C87" s="124" t="s">
        <v>5</v>
      </c>
      <c r="D87" s="125" t="s">
        <v>6</v>
      </c>
      <c r="F87" s="44"/>
      <c r="G87" s="125" t="s">
        <v>6</v>
      </c>
    </row>
    <row r="88" spans="1:7" ht="13" x14ac:dyDescent="0.3">
      <c r="A88" s="119"/>
      <c r="B88" s="101"/>
      <c r="C88" s="101"/>
      <c r="D88" s="57"/>
      <c r="F88" s="119"/>
      <c r="G88" s="57"/>
    </row>
    <row r="89" spans="1:7" x14ac:dyDescent="0.25">
      <c r="A89" s="29" t="s">
        <v>77</v>
      </c>
      <c r="B89" s="16">
        <f>SUM(Wards!G139:G141)</f>
        <v>1798</v>
      </c>
      <c r="C89" s="16">
        <f>SUM(Wards!H139:H141)</f>
        <v>1660</v>
      </c>
      <c r="D89" s="17">
        <f>SUM(Wards!I139:I141)</f>
        <v>3458</v>
      </c>
      <c r="F89" s="29" t="s">
        <v>77</v>
      </c>
      <c r="G89" s="121">
        <f>SUM(D89/D$92)</f>
        <v>0.1974082320031969</v>
      </c>
    </row>
    <row r="90" spans="1:7" x14ac:dyDescent="0.25">
      <c r="A90" s="21" t="s">
        <v>78</v>
      </c>
      <c r="B90" s="16">
        <f>SUM(Wards!G142:G151)</f>
        <v>5500</v>
      </c>
      <c r="C90" s="16">
        <f>SUM(Wards!H142:H151)</f>
        <v>5847</v>
      </c>
      <c r="D90" s="17">
        <f>SUM(Wards!I142:I151)</f>
        <v>11347</v>
      </c>
      <c r="F90" s="21" t="s">
        <v>78</v>
      </c>
      <c r="G90" s="121">
        <f t="shared" ref="G90:G92" si="10">SUM(D90/D$92)</f>
        <v>0.64777073699834442</v>
      </c>
    </row>
    <row r="91" spans="1:7" x14ac:dyDescent="0.25">
      <c r="A91" s="60" t="s">
        <v>79</v>
      </c>
      <c r="B91" s="16">
        <f>SUM(Wards!G152:G157)</f>
        <v>1225</v>
      </c>
      <c r="C91" s="16">
        <f>SUM(Wards!H152:H157)</f>
        <v>1487</v>
      </c>
      <c r="D91" s="17">
        <f>SUM(Wards!I152:I157)</f>
        <v>2712</v>
      </c>
      <c r="F91" s="60" t="s">
        <v>79</v>
      </c>
      <c r="G91" s="121">
        <f t="shared" si="10"/>
        <v>0.15482103099845865</v>
      </c>
    </row>
    <row r="92" spans="1:7" x14ac:dyDescent="0.25">
      <c r="A92" s="103" t="s">
        <v>7</v>
      </c>
      <c r="B92" s="104">
        <f>Wards!G137</f>
        <v>8523</v>
      </c>
      <c r="C92" s="104">
        <f>Wards!H137</f>
        <v>8994</v>
      </c>
      <c r="D92" s="105">
        <f>Wards!I137</f>
        <v>17517</v>
      </c>
      <c r="F92" s="103" t="s">
        <v>7</v>
      </c>
      <c r="G92" s="106">
        <f t="shared" si="10"/>
        <v>1</v>
      </c>
    </row>
    <row r="93" spans="1:7" x14ac:dyDescent="0.25">
      <c r="G93" s="40"/>
    </row>
    <row r="94" spans="1:7" ht="13" x14ac:dyDescent="0.3">
      <c r="A94" s="6" t="s">
        <v>26</v>
      </c>
      <c r="E94" s="40"/>
      <c r="F94" s="6" t="s">
        <v>26</v>
      </c>
      <c r="G94" s="40"/>
    </row>
    <row r="95" spans="1:7" x14ac:dyDescent="0.25">
      <c r="A95" s="44"/>
      <c r="B95" s="124" t="s">
        <v>4</v>
      </c>
      <c r="C95" s="124" t="s">
        <v>5</v>
      </c>
      <c r="D95" s="125" t="s">
        <v>6</v>
      </c>
      <c r="F95" s="44"/>
      <c r="G95" s="125" t="s">
        <v>6</v>
      </c>
    </row>
    <row r="96" spans="1:7" ht="13" x14ac:dyDescent="0.3">
      <c r="A96" s="107"/>
      <c r="B96" s="101"/>
      <c r="C96" s="101"/>
      <c r="D96" s="57"/>
      <c r="F96" s="107"/>
      <c r="G96" s="57"/>
    </row>
    <row r="97" spans="1:7" x14ac:dyDescent="0.25">
      <c r="A97" s="29" t="s">
        <v>77</v>
      </c>
      <c r="B97" s="16">
        <f>SUM(Wards!B165:B167)</f>
        <v>1897</v>
      </c>
      <c r="C97" s="16">
        <f>SUM(Wards!C165:C167)</f>
        <v>1891</v>
      </c>
      <c r="D97" s="17">
        <f>SUM(Wards!D165:D167)</f>
        <v>3788</v>
      </c>
      <c r="F97" s="29" t="s">
        <v>77</v>
      </c>
      <c r="G97" s="121">
        <f>SUM(D97/D$100)</f>
        <v>0.18909744408945686</v>
      </c>
    </row>
    <row r="98" spans="1:7" x14ac:dyDescent="0.25">
      <c r="A98" s="21" t="s">
        <v>78</v>
      </c>
      <c r="B98" s="16">
        <f>SUM(Wards!B168:B177)</f>
        <v>6240</v>
      </c>
      <c r="C98" s="16">
        <f>SUM(Wards!C168:C177)</f>
        <v>6636</v>
      </c>
      <c r="D98" s="17">
        <f>SUM(Wards!D168:D177)</f>
        <v>12876</v>
      </c>
      <c r="F98" s="21" t="s">
        <v>78</v>
      </c>
      <c r="G98" s="121">
        <f t="shared" ref="G98:G100" si="11">SUM(D98/D$100)</f>
        <v>0.64277156549520764</v>
      </c>
    </row>
    <row r="99" spans="1:7" x14ac:dyDescent="0.25">
      <c r="A99" s="60" t="s">
        <v>79</v>
      </c>
      <c r="B99" s="16">
        <f>SUM(Wards!B178:B183)</f>
        <v>1511</v>
      </c>
      <c r="C99" s="16">
        <f>SUM(Wards!C178:C183)</f>
        <v>1857</v>
      </c>
      <c r="D99" s="17">
        <f>SUM(Wards!D178:D183)</f>
        <v>3368</v>
      </c>
      <c r="F99" s="60" t="s">
        <v>79</v>
      </c>
      <c r="G99" s="121">
        <f t="shared" si="11"/>
        <v>0.16813099041533547</v>
      </c>
    </row>
    <row r="100" spans="1:7" x14ac:dyDescent="0.25">
      <c r="A100" s="103" t="s">
        <v>7</v>
      </c>
      <c r="B100" s="104">
        <f>Wards!B163</f>
        <v>9648</v>
      </c>
      <c r="C100" s="104">
        <f>Wards!C163</f>
        <v>10384</v>
      </c>
      <c r="D100" s="105">
        <f>Wards!D163</f>
        <v>20032</v>
      </c>
      <c r="F100" s="103" t="s">
        <v>7</v>
      </c>
      <c r="G100" s="106">
        <f t="shared" si="11"/>
        <v>1</v>
      </c>
    </row>
    <row r="101" spans="1:7" x14ac:dyDescent="0.25">
      <c r="B101" s="16"/>
      <c r="C101" s="16"/>
      <c r="D101" s="16"/>
      <c r="G101" s="16"/>
    </row>
    <row r="102" spans="1:7" ht="13" x14ac:dyDescent="0.3">
      <c r="A102" s="6" t="s">
        <v>28</v>
      </c>
      <c r="F102" s="6" t="s">
        <v>28</v>
      </c>
      <c r="G102" s="40"/>
    </row>
    <row r="103" spans="1:7" x14ac:dyDescent="0.25">
      <c r="A103" s="44"/>
      <c r="B103" s="124" t="s">
        <v>4</v>
      </c>
      <c r="C103" s="124" t="s">
        <v>5</v>
      </c>
      <c r="D103" s="125" t="s">
        <v>6</v>
      </c>
      <c r="F103" s="44"/>
      <c r="G103" s="125" t="s">
        <v>6</v>
      </c>
    </row>
    <row r="104" spans="1:7" ht="13" x14ac:dyDescent="0.3">
      <c r="A104" s="119"/>
      <c r="B104" s="101"/>
      <c r="C104" s="101"/>
      <c r="D104" s="57"/>
      <c r="F104" s="119"/>
      <c r="G104" s="57"/>
    </row>
    <row r="105" spans="1:7" x14ac:dyDescent="0.25">
      <c r="A105" s="29" t="s">
        <v>77</v>
      </c>
      <c r="B105" s="16">
        <f>SUM(Wards!G165:G167)</f>
        <v>1439</v>
      </c>
      <c r="C105" s="16">
        <f>SUM(Wards!H165:H167)</f>
        <v>1348</v>
      </c>
      <c r="D105" s="17">
        <f>SUM(Wards!I165:I167)</f>
        <v>2787</v>
      </c>
      <c r="F105" s="29" t="s">
        <v>77</v>
      </c>
      <c r="G105" s="121">
        <f>SUM(D105/D$108)</f>
        <v>0.1777423469387755</v>
      </c>
    </row>
    <row r="106" spans="1:7" x14ac:dyDescent="0.25">
      <c r="A106" s="21" t="s">
        <v>78</v>
      </c>
      <c r="B106" s="16">
        <f>SUM(Wards!G168:G177)</f>
        <v>5104</v>
      </c>
      <c r="C106" s="16">
        <f>SUM(Wards!H168:H177)</f>
        <v>4993</v>
      </c>
      <c r="D106" s="17">
        <f>SUM(Wards!I168:I177)</f>
        <v>10097</v>
      </c>
      <c r="F106" s="21" t="s">
        <v>78</v>
      </c>
      <c r="G106" s="121">
        <f t="shared" ref="G106:G108" si="12">SUM(D106/D$108)</f>
        <v>0.6439413265306122</v>
      </c>
    </row>
    <row r="107" spans="1:7" x14ac:dyDescent="0.25">
      <c r="A107" s="60" t="s">
        <v>79</v>
      </c>
      <c r="B107" s="16">
        <f>SUM(Wards!G178:G183)</f>
        <v>1265</v>
      </c>
      <c r="C107" s="16">
        <f>SUM(Wards!H178:H183)</f>
        <v>1531</v>
      </c>
      <c r="D107" s="17">
        <f>SUM(Wards!I178:I183)</f>
        <v>2796</v>
      </c>
      <c r="F107" s="60" t="s">
        <v>79</v>
      </c>
      <c r="G107" s="121">
        <f t="shared" si="12"/>
        <v>0.17831632653061225</v>
      </c>
    </row>
    <row r="108" spans="1:7" x14ac:dyDescent="0.25">
      <c r="A108" s="103" t="s">
        <v>7</v>
      </c>
      <c r="B108" s="104">
        <f>Wards!G163</f>
        <v>7808</v>
      </c>
      <c r="C108" s="104">
        <f>Wards!H163</f>
        <v>7872</v>
      </c>
      <c r="D108" s="105">
        <f>Wards!I163</f>
        <v>15680</v>
      </c>
      <c r="F108" s="103" t="s">
        <v>7</v>
      </c>
      <c r="G108" s="106">
        <f t="shared" si="12"/>
        <v>1</v>
      </c>
    </row>
    <row r="109" spans="1:7" x14ac:dyDescent="0.25">
      <c r="B109" s="16"/>
      <c r="C109" s="16"/>
      <c r="D109" s="16"/>
      <c r="G109" s="126"/>
    </row>
    <row r="110" spans="1:7" ht="13" x14ac:dyDescent="0.3">
      <c r="A110" s="6" t="s">
        <v>30</v>
      </c>
      <c r="F110" s="6" t="s">
        <v>30</v>
      </c>
      <c r="G110" s="40"/>
    </row>
    <row r="111" spans="1:7" x14ac:dyDescent="0.25">
      <c r="A111" s="44"/>
      <c r="B111" s="124" t="s">
        <v>4</v>
      </c>
      <c r="C111" s="124" t="s">
        <v>5</v>
      </c>
      <c r="D111" s="125" t="s">
        <v>6</v>
      </c>
      <c r="F111" s="44"/>
      <c r="G111" s="125" t="s">
        <v>6</v>
      </c>
    </row>
    <row r="112" spans="1:7" x14ac:dyDescent="0.25">
      <c r="A112" s="100"/>
      <c r="B112" s="101"/>
      <c r="C112" s="101"/>
      <c r="D112" s="57"/>
      <c r="F112" s="100"/>
      <c r="G112" s="57"/>
    </row>
    <row r="113" spans="1:7" x14ac:dyDescent="0.25">
      <c r="A113" s="29" t="s">
        <v>77</v>
      </c>
      <c r="B113" s="16">
        <f>SUM(Wards!B191:B193)</f>
        <v>1292</v>
      </c>
      <c r="C113" s="16">
        <f>SUM(Wards!C191:C193)</f>
        <v>1142</v>
      </c>
      <c r="D113" s="17">
        <f>SUM(Wards!D191:D193)</f>
        <v>2434</v>
      </c>
      <c r="F113" s="29" t="s">
        <v>77</v>
      </c>
      <c r="G113" s="121">
        <f>SUM(D113/D$116)</f>
        <v>0.17344830043468967</v>
      </c>
    </row>
    <row r="114" spans="1:7" x14ac:dyDescent="0.25">
      <c r="A114" s="21" t="s">
        <v>78</v>
      </c>
      <c r="B114" s="16">
        <f>SUM(Wards!B194:B203)</f>
        <v>4328</v>
      </c>
      <c r="C114" s="16">
        <f>SUM(Wards!C194:C203)</f>
        <v>4721</v>
      </c>
      <c r="D114" s="17">
        <f>SUM(Wards!D194:D203)</f>
        <v>9049</v>
      </c>
      <c r="F114" s="21" t="s">
        <v>78</v>
      </c>
      <c r="G114" s="121">
        <f t="shared" ref="G114:G116" si="13">SUM(D114/D$116)</f>
        <v>0.64483716952896741</v>
      </c>
    </row>
    <row r="115" spans="1:7" x14ac:dyDescent="0.25">
      <c r="A115" s="60" t="s">
        <v>79</v>
      </c>
      <c r="B115" s="16">
        <f>SUM(Wards!B204:B209)</f>
        <v>1123</v>
      </c>
      <c r="C115" s="16">
        <f>SUM(Wards!C204:C209)</f>
        <v>1427</v>
      </c>
      <c r="D115" s="17">
        <f>SUM(Wards!D204:D209)</f>
        <v>2550</v>
      </c>
      <c r="F115" s="60" t="s">
        <v>79</v>
      </c>
      <c r="G115" s="121">
        <f t="shared" si="13"/>
        <v>0.18171453003634291</v>
      </c>
    </row>
    <row r="116" spans="1:7" x14ac:dyDescent="0.25">
      <c r="A116" s="103" t="s">
        <v>7</v>
      </c>
      <c r="B116" s="104">
        <f>Wards!B189</f>
        <v>6743</v>
      </c>
      <c r="C116" s="104">
        <f>Wards!C189</f>
        <v>7290</v>
      </c>
      <c r="D116" s="105">
        <f>Wards!D189</f>
        <v>14033</v>
      </c>
      <c r="F116" s="103" t="s">
        <v>7</v>
      </c>
      <c r="G116" s="106">
        <f t="shared" si="13"/>
        <v>1</v>
      </c>
    </row>
    <row r="117" spans="1:7" x14ac:dyDescent="0.25">
      <c r="B117" s="16"/>
      <c r="C117" s="16"/>
      <c r="D117" s="16"/>
      <c r="G117" s="16"/>
    </row>
    <row r="118" spans="1:7" ht="13" x14ac:dyDescent="0.3">
      <c r="A118" s="6" t="s">
        <v>32</v>
      </c>
      <c r="F118" s="6" t="s">
        <v>32</v>
      </c>
      <c r="G118" s="40"/>
    </row>
    <row r="119" spans="1:7" x14ac:dyDescent="0.25">
      <c r="A119" s="44"/>
      <c r="B119" s="124" t="s">
        <v>4</v>
      </c>
      <c r="C119" s="124" t="s">
        <v>5</v>
      </c>
      <c r="D119" s="125" t="s">
        <v>6</v>
      </c>
      <c r="F119" s="44"/>
      <c r="G119" s="125" t="s">
        <v>6</v>
      </c>
    </row>
    <row r="120" spans="1:7" x14ac:dyDescent="0.25">
      <c r="A120" s="56"/>
      <c r="B120" s="101"/>
      <c r="C120" s="101"/>
      <c r="D120" s="57"/>
      <c r="F120" s="56"/>
      <c r="G120" s="57"/>
    </row>
    <row r="121" spans="1:7" x14ac:dyDescent="0.25">
      <c r="A121" s="29" t="s">
        <v>77</v>
      </c>
      <c r="B121" s="16">
        <f>SUM(Wards!G191:G193)</f>
        <v>1337</v>
      </c>
      <c r="C121" s="16">
        <f>SUM(Wards!H191:H193)</f>
        <v>1233</v>
      </c>
      <c r="D121" s="17">
        <f>SUM(Wards!I191:I193)</f>
        <v>2570</v>
      </c>
      <c r="F121" s="29" t="s">
        <v>77</v>
      </c>
      <c r="G121" s="121">
        <f>SUM(D121/D$124)</f>
        <v>0.17151628403630539</v>
      </c>
    </row>
    <row r="122" spans="1:7" x14ac:dyDescent="0.25">
      <c r="A122" s="21" t="s">
        <v>78</v>
      </c>
      <c r="B122" s="16">
        <f>SUM(Wards!G194:G203)</f>
        <v>4662</v>
      </c>
      <c r="C122" s="16">
        <f>SUM(Wards!H194:H203)</f>
        <v>4885</v>
      </c>
      <c r="D122" s="17">
        <f>SUM(Wards!I194:I203)</f>
        <v>9547</v>
      </c>
      <c r="F122" s="21" t="s">
        <v>78</v>
      </c>
      <c r="G122" s="121">
        <f t="shared" ref="G122:G124" si="14">SUM(D122/D$124)</f>
        <v>0.63714628937533369</v>
      </c>
    </row>
    <row r="123" spans="1:7" x14ac:dyDescent="0.25">
      <c r="A123" s="60" t="s">
        <v>79</v>
      </c>
      <c r="B123" s="16">
        <f>SUM(Wards!G204:G209)</f>
        <v>1262</v>
      </c>
      <c r="C123" s="16">
        <f>SUM(Wards!H204:H209)</f>
        <v>1605</v>
      </c>
      <c r="D123" s="17">
        <f>SUM(Wards!I204:I209)</f>
        <v>2867</v>
      </c>
      <c r="F123" s="60" t="s">
        <v>79</v>
      </c>
      <c r="G123" s="121">
        <f t="shared" si="14"/>
        <v>0.19133742658836092</v>
      </c>
    </row>
    <row r="124" spans="1:7" x14ac:dyDescent="0.25">
      <c r="A124" s="103" t="s">
        <v>7</v>
      </c>
      <c r="B124" s="104">
        <f>Wards!G189</f>
        <v>7261</v>
      </c>
      <c r="C124" s="104">
        <f>Wards!H189</f>
        <v>7723</v>
      </c>
      <c r="D124" s="105">
        <f>Wards!I189</f>
        <v>14984</v>
      </c>
      <c r="F124" s="103" t="s">
        <v>7</v>
      </c>
      <c r="G124" s="106">
        <f t="shared" si="14"/>
        <v>1</v>
      </c>
    </row>
    <row r="125" spans="1:7" x14ac:dyDescent="0.25">
      <c r="G125" s="40"/>
    </row>
    <row r="126" spans="1:7" ht="13" x14ac:dyDescent="0.3">
      <c r="A126" s="6" t="s">
        <v>34</v>
      </c>
      <c r="F126" s="6" t="s">
        <v>34</v>
      </c>
      <c r="G126" s="40"/>
    </row>
    <row r="127" spans="1:7" x14ac:dyDescent="0.25">
      <c r="A127" s="44"/>
      <c r="B127" s="124" t="s">
        <v>4</v>
      </c>
      <c r="C127" s="124" t="s">
        <v>5</v>
      </c>
      <c r="D127" s="125" t="s">
        <v>6</v>
      </c>
      <c r="F127" s="44"/>
      <c r="G127" s="125" t="s">
        <v>6</v>
      </c>
    </row>
    <row r="128" spans="1:7" x14ac:dyDescent="0.25">
      <c r="A128" s="100"/>
      <c r="B128" s="101"/>
      <c r="C128" s="101"/>
      <c r="D128" s="57"/>
      <c r="F128" s="100"/>
      <c r="G128" s="57"/>
    </row>
    <row r="129" spans="1:7" x14ac:dyDescent="0.25">
      <c r="A129" s="29" t="s">
        <v>77</v>
      </c>
      <c r="B129" s="16">
        <f>SUM(Wards!B217:B219)</f>
        <v>1095</v>
      </c>
      <c r="C129" s="16">
        <f>SUM(Wards!C217:C219)</f>
        <v>1087</v>
      </c>
      <c r="D129" s="17">
        <f>SUM(Wards!D217:D219)</f>
        <v>2182</v>
      </c>
      <c r="F129" s="29" t="s">
        <v>77</v>
      </c>
      <c r="G129" s="121">
        <f>SUM(D129/D$132)</f>
        <v>0.173532686495944</v>
      </c>
    </row>
    <row r="130" spans="1:7" x14ac:dyDescent="0.25">
      <c r="A130" s="21" t="s">
        <v>78</v>
      </c>
      <c r="B130" s="16">
        <f>SUM(Wards!B220:B229)</f>
        <v>4147</v>
      </c>
      <c r="C130" s="16">
        <f>SUM(Wards!C220:C229)</f>
        <v>4216</v>
      </c>
      <c r="D130" s="17">
        <f>SUM(Wards!D220:D229)</f>
        <v>8363</v>
      </c>
      <c r="F130" s="21" t="s">
        <v>78</v>
      </c>
      <c r="G130" s="121">
        <f t="shared" ref="G130:G132" si="15">SUM(D130/D$132)</f>
        <v>0.66510259265150307</v>
      </c>
    </row>
    <row r="131" spans="1:7" x14ac:dyDescent="0.25">
      <c r="A131" s="65" t="s">
        <v>79</v>
      </c>
      <c r="B131" s="42">
        <f>SUM(Wards!B230:B235)</f>
        <v>911</v>
      </c>
      <c r="C131" s="42">
        <f>SUM(Wards!C230:C235)</f>
        <v>1118</v>
      </c>
      <c r="D131" s="43">
        <f>SUM(Wards!D230:D235)</f>
        <v>2029</v>
      </c>
      <c r="F131" s="65" t="s">
        <v>79</v>
      </c>
      <c r="G131" s="121">
        <f t="shared" si="15"/>
        <v>0.16136472085255288</v>
      </c>
    </row>
    <row r="132" spans="1:7" x14ac:dyDescent="0.25">
      <c r="A132" s="103" t="s">
        <v>7</v>
      </c>
      <c r="B132" s="104">
        <f>Wards!B215</f>
        <v>6153</v>
      </c>
      <c r="C132" s="104">
        <f>Wards!C215</f>
        <v>6421</v>
      </c>
      <c r="D132" s="105">
        <f>Wards!D215</f>
        <v>12574</v>
      </c>
      <c r="F132" s="103" t="s">
        <v>7</v>
      </c>
      <c r="G132" s="106">
        <f t="shared" si="15"/>
        <v>1</v>
      </c>
    </row>
    <row r="133" spans="1:7" x14ac:dyDescent="0.25">
      <c r="B133" s="16"/>
      <c r="C133" s="16"/>
      <c r="D133" s="16"/>
      <c r="G133" s="16"/>
    </row>
    <row r="134" spans="1:7" ht="13" x14ac:dyDescent="0.3">
      <c r="A134" s="6" t="s">
        <v>36</v>
      </c>
      <c r="F134" s="6" t="s">
        <v>36</v>
      </c>
      <c r="G134" s="40"/>
    </row>
    <row r="135" spans="1:7" x14ac:dyDescent="0.25">
      <c r="A135" s="47"/>
      <c r="B135" s="124" t="s">
        <v>4</v>
      </c>
      <c r="C135" s="124" t="s">
        <v>5</v>
      </c>
      <c r="D135" s="125" t="s">
        <v>6</v>
      </c>
      <c r="F135" s="47"/>
      <c r="G135" s="125" t="s">
        <v>6</v>
      </c>
    </row>
    <row r="136" spans="1:7" x14ac:dyDescent="0.25">
      <c r="A136" s="56"/>
      <c r="B136" s="101"/>
      <c r="C136" s="101"/>
      <c r="D136" s="57"/>
      <c r="F136" s="56"/>
      <c r="G136" s="57"/>
    </row>
    <row r="137" spans="1:7" x14ac:dyDescent="0.25">
      <c r="A137" s="29" t="s">
        <v>77</v>
      </c>
      <c r="B137" s="16">
        <f>SUM(Wards!G217:G219)</f>
        <v>1298</v>
      </c>
      <c r="C137" s="16">
        <f>SUM(Wards!H217:H219)</f>
        <v>1334</v>
      </c>
      <c r="D137" s="17">
        <f>SUM(Wards!I217:I219)</f>
        <v>2632</v>
      </c>
      <c r="F137" s="29" t="s">
        <v>77</v>
      </c>
      <c r="G137" s="121">
        <f>SUM(D137/D$140)</f>
        <v>0.18367062107466853</v>
      </c>
    </row>
    <row r="138" spans="1:7" x14ac:dyDescent="0.25">
      <c r="A138" s="21" t="s">
        <v>78</v>
      </c>
      <c r="B138" s="16">
        <f>SUM(Wards!G220:G229)</f>
        <v>4347</v>
      </c>
      <c r="C138" s="16">
        <f>SUM(Wards!H220:H229)</f>
        <v>4666</v>
      </c>
      <c r="D138" s="17">
        <f>SUM(Wards!I220:I229)</f>
        <v>9013</v>
      </c>
      <c r="F138" s="21" t="s">
        <v>78</v>
      </c>
      <c r="G138" s="121">
        <f t="shared" ref="G138:G140" si="16">SUM(D138/D$140)</f>
        <v>0.62896022330774604</v>
      </c>
    </row>
    <row r="139" spans="1:7" x14ac:dyDescent="0.25">
      <c r="A139" s="60" t="s">
        <v>79</v>
      </c>
      <c r="B139" s="16">
        <f>SUM(Wards!G230:G235)</f>
        <v>1182</v>
      </c>
      <c r="C139" s="16">
        <f>SUM(Wards!H230:H235)</f>
        <v>1503</v>
      </c>
      <c r="D139" s="17">
        <f>SUM(Wards!I230:I235)</f>
        <v>2685</v>
      </c>
      <c r="F139" s="60" t="s">
        <v>79</v>
      </c>
      <c r="G139" s="121">
        <f t="shared" si="16"/>
        <v>0.18736915561758549</v>
      </c>
    </row>
    <row r="140" spans="1:7" x14ac:dyDescent="0.25">
      <c r="A140" s="103" t="s">
        <v>7</v>
      </c>
      <c r="B140" s="104">
        <f>Wards!G215</f>
        <v>6827</v>
      </c>
      <c r="C140" s="104">
        <f>Wards!H215</f>
        <v>7503</v>
      </c>
      <c r="D140" s="105">
        <f>Wards!I215</f>
        <v>14330</v>
      </c>
      <c r="F140" s="103" t="s">
        <v>7</v>
      </c>
      <c r="G140" s="106">
        <f t="shared" si="16"/>
        <v>1</v>
      </c>
    </row>
    <row r="141" spans="1:7" x14ac:dyDescent="0.25">
      <c r="G141" s="40"/>
    </row>
    <row r="142" spans="1:7" ht="13" x14ac:dyDescent="0.3">
      <c r="A142" s="6" t="s">
        <v>38</v>
      </c>
      <c r="F142" s="6" t="s">
        <v>38</v>
      </c>
      <c r="G142" s="40"/>
    </row>
    <row r="143" spans="1:7" x14ac:dyDescent="0.25">
      <c r="A143" s="44"/>
      <c r="B143" s="124" t="s">
        <v>4</v>
      </c>
      <c r="C143" s="124" t="s">
        <v>5</v>
      </c>
      <c r="D143" s="125" t="s">
        <v>6</v>
      </c>
      <c r="F143" s="44"/>
      <c r="G143" s="125" t="s">
        <v>6</v>
      </c>
    </row>
    <row r="144" spans="1:7" ht="13" x14ac:dyDescent="0.3">
      <c r="A144" s="107"/>
      <c r="B144" s="101"/>
      <c r="C144" s="101"/>
      <c r="D144" s="57"/>
      <c r="F144" s="107"/>
      <c r="G144" s="57"/>
    </row>
    <row r="145" spans="1:7" x14ac:dyDescent="0.25">
      <c r="A145" s="29" t="s">
        <v>77</v>
      </c>
      <c r="B145" s="16">
        <f>SUM(Wards!B243:B245)</f>
        <v>1929</v>
      </c>
      <c r="C145" s="16">
        <f>SUM(Wards!C243:C245)</f>
        <v>1883</v>
      </c>
      <c r="D145" s="17">
        <f>SUM(Wards!D243:D245)</f>
        <v>3812</v>
      </c>
      <c r="F145" s="29" t="s">
        <v>77</v>
      </c>
      <c r="G145" s="121">
        <f>SUM(D145/D$148)</f>
        <v>0.20119280097112999</v>
      </c>
    </row>
    <row r="146" spans="1:7" x14ac:dyDescent="0.25">
      <c r="A146" s="21" t="s">
        <v>78</v>
      </c>
      <c r="B146" s="16">
        <f>SUM(Wards!B246:B255)</f>
        <v>6033</v>
      </c>
      <c r="C146" s="16">
        <f>SUM(Wards!C246:C255)</f>
        <v>6287</v>
      </c>
      <c r="D146" s="17">
        <f>SUM(Wards!D246:D255)</f>
        <v>12320</v>
      </c>
      <c r="F146" s="21" t="s">
        <v>78</v>
      </c>
      <c r="G146" s="121">
        <f t="shared" ref="G146:G148" si="17">SUM(D146/D$148)</f>
        <v>0.65023486567794375</v>
      </c>
    </row>
    <row r="147" spans="1:7" x14ac:dyDescent="0.25">
      <c r="A147" s="21" t="s">
        <v>79</v>
      </c>
      <c r="B147" s="16">
        <f>SUM(Wards!B256:B261)</f>
        <v>1245</v>
      </c>
      <c r="C147" s="16">
        <f>SUM(Wards!C256:C261)</f>
        <v>1570</v>
      </c>
      <c r="D147" s="17">
        <f>SUM(Wards!D256:D261)</f>
        <v>2815</v>
      </c>
      <c r="F147" s="21" t="s">
        <v>79</v>
      </c>
      <c r="G147" s="121">
        <f t="shared" si="17"/>
        <v>0.14857233335092626</v>
      </c>
    </row>
    <row r="148" spans="1:7" x14ac:dyDescent="0.25">
      <c r="A148" s="33" t="s">
        <v>7</v>
      </c>
      <c r="B148" s="42">
        <f>Wards!B241</f>
        <v>9207</v>
      </c>
      <c r="C148" s="42">
        <f>Wards!C241</f>
        <v>9740</v>
      </c>
      <c r="D148" s="43">
        <f>Wards!D241</f>
        <v>18947</v>
      </c>
      <c r="F148" s="103" t="s">
        <v>7</v>
      </c>
      <c r="G148" s="106">
        <f t="shared" si="17"/>
        <v>1</v>
      </c>
    </row>
    <row r="149" spans="1:7" x14ac:dyDescent="0.25">
      <c r="B149" s="16"/>
      <c r="C149" s="16"/>
      <c r="D149" s="16"/>
      <c r="G149" s="16"/>
    </row>
    <row r="150" spans="1:7" ht="13" x14ac:dyDescent="0.3">
      <c r="A150" s="6" t="s">
        <v>40</v>
      </c>
      <c r="F150" s="6" t="s">
        <v>40</v>
      </c>
      <c r="G150" s="40"/>
    </row>
    <row r="151" spans="1:7" x14ac:dyDescent="0.25">
      <c r="A151" s="44"/>
      <c r="B151" s="124" t="s">
        <v>4</v>
      </c>
      <c r="C151" s="124" t="s">
        <v>5</v>
      </c>
      <c r="D151" s="125" t="s">
        <v>6</v>
      </c>
      <c r="F151" s="44"/>
      <c r="G151" s="125" t="s">
        <v>6</v>
      </c>
    </row>
    <row r="152" spans="1:7" ht="13" x14ac:dyDescent="0.3">
      <c r="A152" s="119"/>
      <c r="B152" s="101"/>
      <c r="C152" s="101"/>
      <c r="D152" s="57"/>
      <c r="F152" s="119"/>
      <c r="G152" s="57"/>
    </row>
    <row r="153" spans="1:7" x14ac:dyDescent="0.25">
      <c r="A153" s="29" t="s">
        <v>77</v>
      </c>
      <c r="B153" s="16">
        <f>SUM(Wards!G243:G245)</f>
        <v>2053</v>
      </c>
      <c r="C153" s="16">
        <f>SUM(Wards!H243:H245)</f>
        <v>2024</v>
      </c>
      <c r="D153" s="17">
        <f>SUM(Wards!I243:I245)</f>
        <v>4077</v>
      </c>
      <c r="F153" s="29" t="s">
        <v>77</v>
      </c>
      <c r="G153" s="121">
        <f>SUM(D153/D$156)</f>
        <v>0.19651981104791286</v>
      </c>
    </row>
    <row r="154" spans="1:7" x14ac:dyDescent="0.25">
      <c r="A154" s="21" t="s">
        <v>78</v>
      </c>
      <c r="B154" s="16">
        <f>SUM(Wards!G246:G255)</f>
        <v>6828</v>
      </c>
      <c r="C154" s="16">
        <f>SUM(Wards!H246:H255)</f>
        <v>6664</v>
      </c>
      <c r="D154" s="17">
        <f>SUM(Wards!I246:I255)</f>
        <v>13492</v>
      </c>
      <c r="F154" s="21" t="s">
        <v>78</v>
      </c>
      <c r="G154" s="121">
        <f t="shared" ref="G154:G156" si="18">SUM(D154/D$156)</f>
        <v>0.65034223464764296</v>
      </c>
    </row>
    <row r="155" spans="1:7" x14ac:dyDescent="0.25">
      <c r="A155" s="21" t="s">
        <v>79</v>
      </c>
      <c r="B155" s="16">
        <f>SUM(Wards!G256:G261)</f>
        <v>1423</v>
      </c>
      <c r="C155" s="16">
        <f>SUM(Wards!H256:H261)</f>
        <v>1754</v>
      </c>
      <c r="D155" s="17">
        <f>SUM(Wards!I256:I261)</f>
        <v>3177</v>
      </c>
      <c r="F155" s="21" t="s">
        <v>79</v>
      </c>
      <c r="G155" s="121">
        <f t="shared" si="18"/>
        <v>0.15313795430444424</v>
      </c>
    </row>
    <row r="156" spans="1:7" x14ac:dyDescent="0.25">
      <c r="A156" s="33" t="s">
        <v>7</v>
      </c>
      <c r="B156" s="42">
        <f>Wards!G241</f>
        <v>10304</v>
      </c>
      <c r="C156" s="42">
        <f>Wards!H241</f>
        <v>10442</v>
      </c>
      <c r="D156" s="43">
        <f>Wards!I241</f>
        <v>20746</v>
      </c>
      <c r="F156" s="103" t="s">
        <v>7</v>
      </c>
      <c r="G156" s="106">
        <f t="shared" si="18"/>
        <v>1</v>
      </c>
    </row>
    <row r="157" spans="1:7" x14ac:dyDescent="0.25">
      <c r="G157" s="40"/>
    </row>
    <row r="158" spans="1:7" ht="13" x14ac:dyDescent="0.3">
      <c r="A158" s="6" t="s">
        <v>42</v>
      </c>
      <c r="F158" s="6" t="s">
        <v>42</v>
      </c>
      <c r="G158" s="40"/>
    </row>
    <row r="159" spans="1:7" x14ac:dyDescent="0.25">
      <c r="A159" s="44"/>
      <c r="B159" s="124" t="s">
        <v>4</v>
      </c>
      <c r="C159" s="124" t="s">
        <v>5</v>
      </c>
      <c r="D159" s="125" t="s">
        <v>6</v>
      </c>
      <c r="F159" s="44"/>
      <c r="G159" s="125" t="s">
        <v>6</v>
      </c>
    </row>
    <row r="160" spans="1:7" ht="13" x14ac:dyDescent="0.3">
      <c r="A160" s="107"/>
      <c r="B160" s="101"/>
      <c r="C160" s="101"/>
      <c r="D160" s="57"/>
      <c r="F160" s="107"/>
      <c r="G160" s="57"/>
    </row>
    <row r="161" spans="1:7" x14ac:dyDescent="0.25">
      <c r="A161" s="29" t="s">
        <v>77</v>
      </c>
      <c r="B161" s="16">
        <f>SUM(Wards!B269:B271)</f>
        <v>1696</v>
      </c>
      <c r="C161" s="16">
        <f>SUM(Wards!C269:C271)</f>
        <v>1568</v>
      </c>
      <c r="D161" s="17">
        <f>SUM(Wards!D269:D271)</f>
        <v>3264</v>
      </c>
      <c r="F161" s="29" t="s">
        <v>77</v>
      </c>
      <c r="G161" s="121">
        <f>SUM(D161/D$164)</f>
        <v>0.17801047120418848</v>
      </c>
    </row>
    <row r="162" spans="1:7" x14ac:dyDescent="0.25">
      <c r="A162" s="21" t="s">
        <v>78</v>
      </c>
      <c r="B162" s="16">
        <f>SUM(Wards!B272:B281)</f>
        <v>5611</v>
      </c>
      <c r="C162" s="16">
        <f>SUM(Wards!C272:C281)</f>
        <v>5966</v>
      </c>
      <c r="D162" s="17">
        <f>SUM(Wards!D272:D281)</f>
        <v>11577</v>
      </c>
      <c r="F162" s="21" t="s">
        <v>78</v>
      </c>
      <c r="G162" s="121">
        <f t="shared" ref="G162:G164" si="19">SUM(D162/D$164)</f>
        <v>0.63138089005235598</v>
      </c>
    </row>
    <row r="163" spans="1:7" x14ac:dyDescent="0.25">
      <c r="A163" s="21" t="s">
        <v>79</v>
      </c>
      <c r="B163" s="16">
        <f>SUM(Wards!B282:B287)</f>
        <v>1582</v>
      </c>
      <c r="C163" s="16">
        <f>SUM(Wards!C282:C287)</f>
        <v>1913</v>
      </c>
      <c r="D163" s="17">
        <f>SUM(Wards!D282:D287)</f>
        <v>3495</v>
      </c>
      <c r="F163" s="21" t="s">
        <v>79</v>
      </c>
      <c r="G163" s="121">
        <f t="shared" si="19"/>
        <v>0.19060863874345549</v>
      </c>
    </row>
    <row r="164" spans="1:7" x14ac:dyDescent="0.25">
      <c r="A164" s="103" t="s">
        <v>7</v>
      </c>
      <c r="B164" s="104">
        <f>Wards!B267</f>
        <v>8889</v>
      </c>
      <c r="C164" s="104">
        <f>Wards!C267</f>
        <v>9447</v>
      </c>
      <c r="D164" s="105">
        <f>Wards!D267</f>
        <v>18336</v>
      </c>
      <c r="F164" s="103" t="s">
        <v>7</v>
      </c>
      <c r="G164" s="106">
        <f t="shared" si="19"/>
        <v>1</v>
      </c>
    </row>
    <row r="165" spans="1:7" x14ac:dyDescent="0.25">
      <c r="G165" s="40"/>
    </row>
    <row r="166" spans="1:7" ht="13" x14ac:dyDescent="0.3">
      <c r="A166" s="6" t="s">
        <v>44</v>
      </c>
      <c r="F166" s="6" t="s">
        <v>44</v>
      </c>
      <c r="G166" s="40"/>
    </row>
    <row r="167" spans="1:7" x14ac:dyDescent="0.25">
      <c r="A167" s="47"/>
      <c r="B167" s="124" t="s">
        <v>4</v>
      </c>
      <c r="C167" s="124" t="s">
        <v>5</v>
      </c>
      <c r="D167" s="125" t="s">
        <v>6</v>
      </c>
      <c r="F167" s="47"/>
      <c r="G167" s="125" t="s">
        <v>6</v>
      </c>
    </row>
    <row r="168" spans="1:7" ht="13" x14ac:dyDescent="0.3">
      <c r="A168" s="119"/>
      <c r="B168" s="101"/>
      <c r="C168" s="101"/>
      <c r="D168" s="57"/>
      <c r="F168" s="119"/>
      <c r="G168" s="57"/>
    </row>
    <row r="169" spans="1:7" x14ac:dyDescent="0.25">
      <c r="A169" s="29" t="s">
        <v>77</v>
      </c>
      <c r="B169" s="16">
        <f>SUM(Wards!G269:G271)</f>
        <v>1444</v>
      </c>
      <c r="C169" s="16">
        <f>SUM(Wards!H269:H271)</f>
        <v>1418</v>
      </c>
      <c r="D169" s="17">
        <f>SUM(Wards!I269:I271)</f>
        <v>2862</v>
      </c>
      <c r="F169" s="29" t="s">
        <v>77</v>
      </c>
      <c r="G169" s="121">
        <f>SUM(D169/D$172)</f>
        <v>0.16162186582335666</v>
      </c>
    </row>
    <row r="170" spans="1:7" x14ac:dyDescent="0.25">
      <c r="A170" s="21" t="s">
        <v>78</v>
      </c>
      <c r="B170" s="16">
        <f>SUM(Wards!G272:G281)</f>
        <v>5581</v>
      </c>
      <c r="C170" s="16">
        <f>SUM(Wards!H272:H281)</f>
        <v>5797</v>
      </c>
      <c r="D170" s="17">
        <f>SUM(Wards!I272:I281)</f>
        <v>11378</v>
      </c>
      <c r="F170" s="21" t="s">
        <v>78</v>
      </c>
      <c r="G170" s="121">
        <f t="shared" ref="G170:G172" si="20">SUM(D170/D$172)</f>
        <v>0.64253444770725099</v>
      </c>
    </row>
    <row r="171" spans="1:7" x14ac:dyDescent="0.25">
      <c r="A171" s="21" t="s">
        <v>79</v>
      </c>
      <c r="B171" s="16">
        <f>SUM(Wards!G282:G287)</f>
        <v>1488</v>
      </c>
      <c r="C171" s="16">
        <f>SUM(Wards!H282:H287)</f>
        <v>1980</v>
      </c>
      <c r="D171" s="17">
        <f>SUM(Wards!I282:I287)</f>
        <v>3468</v>
      </c>
      <c r="F171" s="21" t="s">
        <v>79</v>
      </c>
      <c r="G171" s="121">
        <f t="shared" si="20"/>
        <v>0.19584368646939238</v>
      </c>
    </row>
    <row r="172" spans="1:7" x14ac:dyDescent="0.25">
      <c r="A172" s="103" t="s">
        <v>7</v>
      </c>
      <c r="B172" s="104">
        <f>Wards!G267</f>
        <v>8513</v>
      </c>
      <c r="C172" s="104">
        <f>Wards!H267</f>
        <v>9195</v>
      </c>
      <c r="D172" s="105">
        <f>Wards!I267</f>
        <v>17708</v>
      </c>
      <c r="F172" s="103" t="s">
        <v>7</v>
      </c>
      <c r="G172" s="106">
        <f t="shared" si="20"/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d2085efe-fbee-4112-b17b-61a14ccdd7b6" ContentTypeId="0x010100AB4565BB804CC848BD2EF3E87A42FE8B0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formance Document" ma:contentTypeID="0x010100AB4565BB804CC848BD2EF3E87A42FE8B0A00F4DBE206E4AD214891C46B847905DC07" ma:contentTypeVersion="24" ma:contentTypeDescription="" ma:contentTypeScope="" ma:versionID="39797079562e84ce9fb8af3f7579bd08">
  <xsd:schema xmlns:xsd="http://www.w3.org/2001/XMLSchema" xmlns:xs="http://www.w3.org/2001/XMLSchema" xmlns:p="http://schemas.microsoft.com/office/2006/metadata/properties" xmlns:ns2="8f05d3e4-0582-485c-9ba6-ab26e7804d1a" targetNamespace="http://schemas.microsoft.com/office/2006/metadata/properties" ma:root="true" ma:fieldsID="8df7f65993e4139de0f647192ac1ddf6" ns2:_="">
    <xsd:import namespace="8f05d3e4-0582-485c-9ba6-ab26e7804d1a"/>
    <xsd:element name="properties">
      <xsd:complexType>
        <xsd:sequence>
          <xsd:element name="documentManagement">
            <xsd:complexType>
              <xsd:all>
                <xsd:element ref="ns2:ActiveRecord" minOccurs="0"/>
                <xsd:element ref="ns2:SupercededDate" minOccurs="0"/>
                <xsd:element ref="ns2:TaxKeywordTaxHTField" minOccurs="0"/>
                <xsd:element ref="ns2:TaxCatchAll" minOccurs="0"/>
                <xsd:element ref="ns2:TaxCatchAllLabel" minOccurs="0"/>
                <xsd:element ref="ns2:le70938a2ff1458590291c2b53873313" minOccurs="0"/>
                <xsd:element ref="ns2:l2266dbc3b614dbe9f077e23aad38986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5d3e4-0582-485c-9ba6-ab26e7804d1a" elementFormDefault="qualified">
    <xsd:import namespace="http://schemas.microsoft.com/office/2006/documentManagement/types"/>
    <xsd:import namespace="http://schemas.microsoft.com/office/infopath/2007/PartnerControls"/>
    <xsd:element name="ActiveRecord" ma:index="2" nillable="true" ma:displayName="Active Document" ma:default="1" ma:internalName="ActiveRecord">
      <xsd:simpleType>
        <xsd:restriction base="dms:Boolean"/>
      </xsd:simpleType>
    </xsd:element>
    <xsd:element name="SupercededDate" ma:index="4" nillable="true" ma:displayName="Superceded Date" ma:format="DateOnly" ma:internalName="SupercededDate">
      <xsd:simpleType>
        <xsd:restriction base="dms:DateTime"/>
      </xsd:simpleType>
    </xsd:element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d2085efe-fbee-4112-b17b-61a14ccdd7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05f0dfd-fff4-44b4-80f8-1caca4c745b5}" ma:internalName="TaxCatchAll" ma:showField="CatchAllData" ma:web="1e48acc6-1d23-437a-9da0-c90f3dc2c4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05f0dfd-fff4-44b4-80f8-1caca4c745b5}" ma:internalName="TaxCatchAllLabel" ma:readOnly="true" ma:showField="CatchAllDataLabel" ma:web="1e48acc6-1d23-437a-9da0-c90f3dc2c4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e70938a2ff1458590291c2b53873313" ma:index="13" nillable="true" ma:taxonomy="true" ma:internalName="le70938a2ff1458590291c2b53873313" ma:taxonomyFieldName="Service1" ma:displayName="Service" ma:default="1;#Chief Executives Office|ac091c47-8a3c-481c-963a-01e0af7f440f" ma:fieldId="{5e70938a-2ff1-4585-9029-1c2b53873313}" ma:sspId="d2085efe-fbee-4112-b17b-61a14ccdd7b6" ma:termSetId="f027e596-12c9-4f9a-8093-fd23840c0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266dbc3b614dbe9f077e23aad38986" ma:index="15" nillable="true" ma:taxonomy="true" ma:internalName="l2266dbc3b614dbe9f077e23aad38986" ma:taxonomyFieldName="BusinessUnit" ma:displayName="Business Unit" ma:readOnly="false" ma:default="2;#Business Solutions|c207ea59-98a4-4ee8-8cf2-b72dd11288df" ma:fieldId="{52266dbc-3b61-4dbe-9f07-7e23aad38986}" ma:sspId="d2085efe-fbee-4112-b17b-61a14ccdd7b6" ma:termSetId="f027e596-12c9-4f9a-8093-fd23840c0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veRecord xmlns="8f05d3e4-0582-485c-9ba6-ab26e7804d1a">true</ActiveRecord>
    <l2266dbc3b614dbe9f077e23aad38986 xmlns="8f05d3e4-0582-485c-9ba6-ab26e7804d1a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Solutions</TermName>
          <TermId xmlns="http://schemas.microsoft.com/office/infopath/2007/PartnerControls">c207ea59-98a4-4ee8-8cf2-b72dd11288df</TermId>
        </TermInfo>
      </Terms>
    </l2266dbc3b614dbe9f077e23aad38986>
    <TaxCatchAll xmlns="8f05d3e4-0582-485c-9ba6-ab26e7804d1a">
      <Value>11</Value>
      <Value>2</Value>
      <Value>1</Value>
    </TaxCatchAll>
    <SupercededDate xmlns="8f05d3e4-0582-485c-9ba6-ab26e7804d1a" xsi:nil="true"/>
    <TaxKeywordTaxHTField xmlns="8f05d3e4-0582-485c-9ba6-ab26e7804d1a">
      <Terms xmlns="http://schemas.microsoft.com/office/infopath/2007/PartnerControls"/>
    </TaxKeywordTaxHTField>
    <le70938a2ff1458590291c2b53873313 xmlns="8f05d3e4-0582-485c-9ba6-ab26e7804d1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Chief Executives Office</TermName>
          <TermId xmlns="http://schemas.microsoft.com/office/infopath/2007/PartnerControls">ac091c47-8a3c-481c-963a-01e0af7f440f</TermId>
        </TermInfo>
      </Terms>
    </le70938a2ff1458590291c2b53873313>
    <_dlc_DocId xmlns="8f05d3e4-0582-485c-9ba6-ab26e7804d1a">NLC--1814896712-8467</_dlc_DocId>
    <_dlc_DocIdUrl xmlns="8f05d3e4-0582-485c-9ba6-ab26e7804d1a">
      <Url>https://nlcgov.sharepoint.com/sites/PEI-DATAANDINTELLIGENCE/_layouts/15/DocIdRedir.aspx?ID=NLC--1814896712-8467</Url>
      <Description>NLC--1814896712-8467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9EA01-69AB-483B-BC14-BCACD25616C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B9E2657-B9DE-4075-8FCE-6024CD4F6A7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7D2B22D-B5E0-447F-A572-3A74E4D49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05d3e4-0582-485c-9ba6-ab26e7804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BAE7839-30A1-403A-90C6-BC7ACDBB3BEE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f05d3e4-0582-485c-9ba6-ab26e7804d1a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0891CDBC-C11B-4287-880D-3619DB2A69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Wards</vt:lpstr>
      <vt:lpstr>Wards totals</vt:lpstr>
      <vt:lpstr>Community Boards</vt:lpstr>
      <vt:lpstr>Wards abbreviated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 Lesley</dc:creator>
  <cp:keywords/>
  <dc:description/>
  <cp:lastModifiedBy>Lesley Mann</cp:lastModifiedBy>
  <cp:revision/>
  <dcterms:created xsi:type="dcterms:W3CDTF">2021-09-10T13:12:19Z</dcterms:created>
  <dcterms:modified xsi:type="dcterms:W3CDTF">2021-09-17T08:42:29Z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381991-eab8-4fff-8f2f-4f88109aa1cd_Enabled">
    <vt:lpwstr>true</vt:lpwstr>
  </property>
  <property fmtid="{D5CDD505-2E9C-101B-9397-08002B2CF9AE}" pid="3" name="MSIP_Label_3c381991-eab8-4fff-8f2f-4f88109aa1cd_SetDate">
    <vt:lpwstr>2021-09-10T13:12:20Z</vt:lpwstr>
  </property>
  <property fmtid="{D5CDD505-2E9C-101B-9397-08002B2CF9AE}" pid="4" name="MSIP_Label_3c381991-eab8-4fff-8f2f-4f88109aa1cd_Method">
    <vt:lpwstr>Standard</vt:lpwstr>
  </property>
  <property fmtid="{D5CDD505-2E9C-101B-9397-08002B2CF9AE}" pid="5" name="MSIP_Label_3c381991-eab8-4fff-8f2f-4f88109aa1cd_Name">
    <vt:lpwstr>Official</vt:lpwstr>
  </property>
  <property fmtid="{D5CDD505-2E9C-101B-9397-08002B2CF9AE}" pid="6" name="MSIP_Label_3c381991-eab8-4fff-8f2f-4f88109aa1cd_SiteId">
    <vt:lpwstr>a98f953b-d618-4b43-8a65-0382681bd283</vt:lpwstr>
  </property>
  <property fmtid="{D5CDD505-2E9C-101B-9397-08002B2CF9AE}" pid="7" name="MSIP_Label_3c381991-eab8-4fff-8f2f-4f88109aa1cd_ActionId">
    <vt:lpwstr>bc2838a8-b1b6-4379-9efa-bbdf45b5e56d</vt:lpwstr>
  </property>
  <property fmtid="{D5CDD505-2E9C-101B-9397-08002B2CF9AE}" pid="8" name="MSIP_Label_3c381991-eab8-4fff-8f2f-4f88109aa1cd_ContentBits">
    <vt:lpwstr>0</vt:lpwstr>
  </property>
  <property fmtid="{D5CDD505-2E9C-101B-9397-08002B2CF9AE}" pid="9" name="ContentTypeId">
    <vt:lpwstr>0x010100AB4565BB804CC848BD2EF3E87A42FE8B0A00F4DBE206E4AD214891C46B847905DC07</vt:lpwstr>
  </property>
  <property fmtid="{D5CDD505-2E9C-101B-9397-08002B2CF9AE}" pid="10" name="i0f84bba906045b4af568ee102a52dcb">
    <vt:lpwstr>Operational (Medium Term)|09995d55-1538-4d6d-bb62-7ade7fbeed34</vt:lpwstr>
  </property>
  <property fmtid="{D5CDD505-2E9C-101B-9397-08002B2CF9AE}" pid="11" name="TaxKeyword">
    <vt:lpwstr/>
  </property>
  <property fmtid="{D5CDD505-2E9C-101B-9397-08002B2CF9AE}" pid="12" name="BusinessUnit">
    <vt:lpwstr>2;#Business Solutions|c207ea59-98a4-4ee8-8cf2-b72dd11288df</vt:lpwstr>
  </property>
  <property fmtid="{D5CDD505-2E9C-101B-9397-08002B2CF9AE}" pid="13" name="Service1">
    <vt:lpwstr>1;#Chief Executives Office|ac091c47-8a3c-481c-963a-01e0af7f440f</vt:lpwstr>
  </property>
  <property fmtid="{D5CDD505-2E9C-101B-9397-08002B2CF9AE}" pid="14" name="RevIMBCS">
    <vt:lpwstr>11;#Operational (Medium Term)|09995d55-1538-4d6d-bb62-7ade7fbeed34</vt:lpwstr>
  </property>
  <property fmtid="{D5CDD505-2E9C-101B-9397-08002B2CF9AE}" pid="15" name="_dlc_DocIdItemGuid">
    <vt:lpwstr>404c41bc-b761-4230-beb0-2ff71442c0d1</vt:lpwstr>
  </property>
</Properties>
</file>